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730" windowHeight="10500" tabRatio="809" activeTab="2"/>
  </bookViews>
  <sheets>
    <sheet name="预决算总表" sheetId="1" r:id="rId1"/>
    <sheet name="预决算明细表" sheetId="2" r:id="rId2"/>
    <sheet name="基础数据表" sheetId="3" r:id="rId3"/>
    <sheet name="评分指标表" sheetId="4" r:id="rId4"/>
  </sheets>
  <definedNames>
    <definedName name="_xlnm.Print_Area" localSheetId="2">'基础数据表'!$A$1:$G$36</definedName>
    <definedName name="_xlnm.Print_Area" localSheetId="3">'评分指标表'!$A$1:$J$38</definedName>
    <definedName name="_xlnm.Print_Area" localSheetId="1">'预决算明细表'!$A$1:$I$19</definedName>
    <definedName name="_xlnm.Print_Area" localSheetId="0">'预决算总表'!$A$1:$L$11</definedName>
    <definedName name="_xlnm.Print_Titles" localSheetId="2">'基础数据表'!$1:$7</definedName>
    <definedName name="_xlnm.Print_Titles" localSheetId="3">'评分指标表'!$2:$4</definedName>
    <definedName name="_xlnm.Print_Titles" localSheetId="1">'预决算明细表'!$1:$4</definedName>
  </definedNames>
  <calcPr fullCalcOnLoad="1"/>
</workbook>
</file>

<file path=xl/sharedStrings.xml><?xml version="1.0" encoding="utf-8"?>
<sst xmlns="http://schemas.openxmlformats.org/spreadsheetml/2006/main" count="226" uniqueCount="222">
  <si>
    <t>工资福利支出</t>
  </si>
  <si>
    <t>项目支出</t>
  </si>
  <si>
    <t>小计</t>
  </si>
  <si>
    <t>商品和服务支出</t>
  </si>
  <si>
    <t>合计</t>
  </si>
  <si>
    <t>项目</t>
  </si>
  <si>
    <t>基本支出</t>
  </si>
  <si>
    <t>对个人和家庭的补助支出</t>
  </si>
  <si>
    <t>三级指标</t>
  </si>
  <si>
    <t>分值</t>
  </si>
  <si>
    <t>指标数</t>
  </si>
  <si>
    <t>备注</t>
  </si>
  <si>
    <t>财政供养人员情况</t>
  </si>
  <si>
    <t>编制数</t>
  </si>
  <si>
    <t>控制率</t>
  </si>
  <si>
    <t>经费控制情况</t>
  </si>
  <si>
    <t>三公经费</t>
  </si>
  <si>
    <t>公用经费</t>
  </si>
  <si>
    <t>政府采购金额</t>
  </si>
  <si>
    <t>——</t>
  </si>
  <si>
    <t>规模控制率</t>
  </si>
  <si>
    <t>预算投资</t>
  </si>
  <si>
    <t>实际投资</t>
  </si>
  <si>
    <t>厉行节约保障措施</t>
  </si>
  <si>
    <t>绩效目标合理性</t>
  </si>
  <si>
    <t>在职人员控制率</t>
  </si>
  <si>
    <t>预决算信息公开性</t>
  </si>
  <si>
    <t>管理制度健全性</t>
  </si>
  <si>
    <t>社会公众或服务对象满意度</t>
  </si>
  <si>
    <t>批复规模（㎡）</t>
  </si>
  <si>
    <t>指标解释</t>
  </si>
  <si>
    <t>评分标准</t>
  </si>
  <si>
    <t>预算调整率</t>
  </si>
  <si>
    <t>资金使用合规性</t>
  </si>
  <si>
    <t>固定资产利用率</t>
  </si>
  <si>
    <t>行政效能</t>
  </si>
  <si>
    <t>得分</t>
  </si>
  <si>
    <t>金额单位：万元</t>
  </si>
  <si>
    <t>附件2</t>
  </si>
  <si>
    <t>单位：万元</t>
  </si>
  <si>
    <t>资本性支出</t>
  </si>
  <si>
    <r>
      <t>一级</t>
    </r>
    <r>
      <rPr>
        <sz val="10"/>
        <rFont val="Times New Roman"/>
        <family val="1"/>
      </rPr>
      <t xml:space="preserve">
</t>
    </r>
    <r>
      <rPr>
        <sz val="10"/>
        <rFont val="黑体"/>
        <family val="3"/>
      </rPr>
      <t>指标</t>
    </r>
  </si>
  <si>
    <r>
      <t>二级</t>
    </r>
    <r>
      <rPr>
        <sz val="10"/>
        <rFont val="Times New Roman"/>
        <family val="1"/>
      </rPr>
      <t xml:space="preserve">
</t>
    </r>
    <r>
      <rPr>
        <sz val="10"/>
        <rFont val="黑体"/>
        <family val="3"/>
      </rPr>
      <t>指标</t>
    </r>
  </si>
  <si>
    <t>投入</t>
  </si>
  <si>
    <r>
      <t>目标</t>
    </r>
    <r>
      <rPr>
        <sz val="10"/>
        <rFont val="Times New Roman"/>
        <family val="1"/>
      </rPr>
      <t xml:space="preserve">
</t>
    </r>
    <r>
      <rPr>
        <sz val="10"/>
        <rFont val="宋体"/>
        <family val="0"/>
      </rPr>
      <t>设定</t>
    </r>
  </si>
  <si>
    <r>
      <t xml:space="preserve">  </t>
    </r>
    <r>
      <rPr>
        <sz val="10"/>
        <rFont val="宋体"/>
        <family val="0"/>
      </rPr>
      <t>部门所设立的整体绩效目标依据是否充分，是否符合客观实际，用以反映和考核部门整体绩效目标与部门履职、年度工作任务的相符性情况。</t>
    </r>
  </si>
  <si>
    <r>
      <t>①符合国家法律法规、国民经济和社会发展总体规划，得</t>
    </r>
    <r>
      <rPr>
        <sz val="10"/>
        <rFont val="Times New Roman"/>
        <family val="1"/>
      </rPr>
      <t>1</t>
    </r>
    <r>
      <rPr>
        <sz val="10"/>
        <rFont val="宋体"/>
        <family val="0"/>
      </rPr>
      <t>分；</t>
    </r>
    <r>
      <rPr>
        <sz val="10"/>
        <rFont val="Times New Roman"/>
        <family val="1"/>
      </rPr>
      <t xml:space="preserve">
</t>
    </r>
    <r>
      <rPr>
        <sz val="10"/>
        <rFont val="宋体"/>
        <family val="0"/>
      </rPr>
      <t>②符合部门</t>
    </r>
    <r>
      <rPr>
        <sz val="10"/>
        <rFont val="Times New Roman"/>
        <family val="1"/>
      </rPr>
      <t>“</t>
    </r>
    <r>
      <rPr>
        <sz val="10"/>
        <rFont val="宋体"/>
        <family val="0"/>
      </rPr>
      <t>三定</t>
    </r>
    <r>
      <rPr>
        <sz val="10"/>
        <rFont val="Times New Roman"/>
        <family val="1"/>
      </rPr>
      <t>”</t>
    </r>
    <r>
      <rPr>
        <sz val="10"/>
        <rFont val="宋体"/>
        <family val="0"/>
      </rPr>
      <t>方案确定的职责，得</t>
    </r>
    <r>
      <rPr>
        <sz val="10"/>
        <rFont val="Times New Roman"/>
        <family val="1"/>
      </rPr>
      <t>1</t>
    </r>
    <r>
      <rPr>
        <sz val="10"/>
        <rFont val="宋体"/>
        <family val="0"/>
      </rPr>
      <t>分；</t>
    </r>
    <r>
      <rPr>
        <sz val="10"/>
        <rFont val="Times New Roman"/>
        <family val="1"/>
      </rPr>
      <t xml:space="preserve">
</t>
    </r>
    <r>
      <rPr>
        <sz val="10"/>
        <rFont val="宋体"/>
        <family val="0"/>
      </rPr>
      <t>③符合部门制定的中长期实施规划，得</t>
    </r>
    <r>
      <rPr>
        <sz val="10"/>
        <rFont val="Times New Roman"/>
        <family val="1"/>
      </rPr>
      <t>1</t>
    </r>
    <r>
      <rPr>
        <sz val="10"/>
        <rFont val="宋体"/>
        <family val="0"/>
      </rPr>
      <t>分。</t>
    </r>
  </si>
  <si>
    <r>
      <t xml:space="preserve">  </t>
    </r>
    <r>
      <rPr>
        <sz val="10"/>
        <rFont val="宋体"/>
        <family val="0"/>
      </rPr>
      <t>部门依据整体绩效目标所设定的绩效指标是否清晰、细化、可衡量，用以反映和考核部门整体绩效目标的明细化情况。</t>
    </r>
  </si>
  <si>
    <r>
      <t>①将部门整体的绩效目标细化分解为具体的工作任务，得</t>
    </r>
    <r>
      <rPr>
        <sz val="10"/>
        <rFont val="Times New Roman"/>
        <family val="1"/>
      </rPr>
      <t>1</t>
    </r>
    <r>
      <rPr>
        <sz val="10"/>
        <rFont val="宋体"/>
        <family val="0"/>
      </rPr>
      <t>分；</t>
    </r>
    <r>
      <rPr>
        <sz val="10"/>
        <rFont val="Times New Roman"/>
        <family val="1"/>
      </rPr>
      <t xml:space="preserve">
</t>
    </r>
    <r>
      <rPr>
        <sz val="10"/>
        <rFont val="宋体"/>
        <family val="0"/>
      </rPr>
      <t>②通过清晰、可衡量的指标值予以体现，得</t>
    </r>
    <r>
      <rPr>
        <sz val="10"/>
        <rFont val="Times New Roman"/>
        <family val="1"/>
      </rPr>
      <t>2</t>
    </r>
    <r>
      <rPr>
        <sz val="10"/>
        <rFont val="宋体"/>
        <family val="0"/>
      </rPr>
      <t>分；</t>
    </r>
    <r>
      <rPr>
        <sz val="10"/>
        <rFont val="Times New Roman"/>
        <family val="1"/>
      </rPr>
      <t xml:space="preserve">   
</t>
    </r>
    <r>
      <rPr>
        <sz val="10"/>
        <rFont val="宋体"/>
        <family val="0"/>
      </rPr>
      <t>③与部门年度的任务数或计划数相对应，得</t>
    </r>
    <r>
      <rPr>
        <sz val="10"/>
        <rFont val="Times New Roman"/>
        <family val="1"/>
      </rPr>
      <t>2</t>
    </r>
    <r>
      <rPr>
        <sz val="10"/>
        <rFont val="宋体"/>
        <family val="0"/>
      </rPr>
      <t>分；</t>
    </r>
    <r>
      <rPr>
        <sz val="10"/>
        <rFont val="Times New Roman"/>
        <family val="1"/>
      </rPr>
      <t xml:space="preserve">
</t>
    </r>
    <r>
      <rPr>
        <sz val="10"/>
        <rFont val="宋体"/>
        <family val="0"/>
      </rPr>
      <t>④与本年度部门预算资金相匹配，得</t>
    </r>
    <r>
      <rPr>
        <sz val="10"/>
        <rFont val="Times New Roman"/>
        <family val="1"/>
      </rPr>
      <t>2</t>
    </r>
    <r>
      <rPr>
        <sz val="10"/>
        <rFont val="宋体"/>
        <family val="0"/>
      </rPr>
      <t>分。</t>
    </r>
  </si>
  <si>
    <r>
      <t>预算</t>
    </r>
    <r>
      <rPr>
        <sz val="10"/>
        <rFont val="Times New Roman"/>
        <family val="1"/>
      </rPr>
      <t xml:space="preserve">
</t>
    </r>
    <r>
      <rPr>
        <sz val="10"/>
        <rFont val="宋体"/>
        <family val="0"/>
      </rPr>
      <t>配置</t>
    </r>
  </si>
  <si>
    <r>
      <t xml:space="preserve">  </t>
    </r>
    <r>
      <rPr>
        <sz val="10"/>
        <rFont val="宋体"/>
        <family val="0"/>
      </rPr>
      <t>部门本年度实际在职人员数与编制数的比率，用以反映和考核部门对人员成本的控制程度。</t>
    </r>
    <r>
      <rPr>
        <sz val="10"/>
        <rFont val="Times New Roman"/>
        <family val="1"/>
      </rPr>
      <t xml:space="preserve">
  </t>
    </r>
    <r>
      <rPr>
        <sz val="10"/>
        <rFont val="宋体"/>
        <family val="0"/>
      </rPr>
      <t>在职人员控制率</t>
    </r>
    <r>
      <rPr>
        <sz val="10"/>
        <rFont val="Times New Roman"/>
        <family val="1"/>
      </rPr>
      <t>=</t>
    </r>
    <r>
      <rPr>
        <sz val="10"/>
        <rFont val="宋体"/>
        <family val="0"/>
      </rPr>
      <t>（在职人员数</t>
    </r>
    <r>
      <rPr>
        <sz val="10"/>
        <rFont val="Times New Roman"/>
        <family val="1"/>
      </rPr>
      <t>/</t>
    </r>
    <r>
      <rPr>
        <sz val="10"/>
        <rFont val="宋体"/>
        <family val="0"/>
      </rPr>
      <t>编制数）</t>
    </r>
    <r>
      <rPr>
        <sz val="10"/>
        <rFont val="Times New Roman"/>
        <family val="1"/>
      </rPr>
      <t>×100%</t>
    </r>
    <r>
      <rPr>
        <sz val="10"/>
        <rFont val="宋体"/>
        <family val="0"/>
      </rPr>
      <t>。</t>
    </r>
    <r>
      <rPr>
        <sz val="10"/>
        <rFont val="Times New Roman"/>
        <family val="1"/>
      </rPr>
      <t xml:space="preserve">
  </t>
    </r>
    <r>
      <rPr>
        <sz val="10"/>
        <rFont val="宋体"/>
        <family val="0"/>
      </rPr>
      <t>在职人员数：部门实际在职人数，以财政部确定的部门决算编制口径为准。扣掉编制部门和劳动部门批复同意的临聘人员。</t>
    </r>
    <r>
      <rPr>
        <sz val="10"/>
        <rFont val="Times New Roman"/>
        <family val="1"/>
      </rPr>
      <t xml:space="preserve">
  </t>
    </r>
    <r>
      <rPr>
        <sz val="10"/>
        <rFont val="宋体"/>
        <family val="0"/>
      </rPr>
      <t>编制数：机构编制部门核定批复的部门的人员编制数。</t>
    </r>
  </si>
  <si>
    <r>
      <t xml:space="preserve">  </t>
    </r>
    <r>
      <rPr>
        <sz val="10"/>
        <rFont val="宋体"/>
        <family val="0"/>
      </rPr>
      <t>部门本年度</t>
    </r>
    <r>
      <rPr>
        <sz val="10"/>
        <rFont val="Times New Roman"/>
        <family val="1"/>
      </rPr>
      <t>“</t>
    </r>
    <r>
      <rPr>
        <sz val="10"/>
        <rFont val="宋体"/>
        <family val="0"/>
      </rPr>
      <t>三公经费</t>
    </r>
    <r>
      <rPr>
        <sz val="10"/>
        <rFont val="Times New Roman"/>
        <family val="1"/>
      </rPr>
      <t>”</t>
    </r>
    <r>
      <rPr>
        <sz val="10"/>
        <rFont val="宋体"/>
        <family val="0"/>
      </rPr>
      <t>预算数与上年度</t>
    </r>
    <r>
      <rPr>
        <sz val="10"/>
        <rFont val="Times New Roman"/>
        <family val="1"/>
      </rPr>
      <t>“</t>
    </r>
    <r>
      <rPr>
        <sz val="10"/>
        <rFont val="宋体"/>
        <family val="0"/>
      </rPr>
      <t>三公经费</t>
    </r>
    <r>
      <rPr>
        <sz val="10"/>
        <rFont val="Times New Roman"/>
        <family val="1"/>
      </rPr>
      <t>”</t>
    </r>
    <r>
      <rPr>
        <sz val="10"/>
        <rFont val="宋体"/>
        <family val="0"/>
      </rPr>
      <t>预算数的变动比率，用以反映和考核部门对控制重点行政成本的努力程度。</t>
    </r>
    <r>
      <rPr>
        <sz val="10"/>
        <rFont val="Times New Roman"/>
        <family val="1"/>
      </rPr>
      <t xml:space="preserve">
  “</t>
    </r>
    <r>
      <rPr>
        <sz val="10"/>
        <rFont val="宋体"/>
        <family val="0"/>
      </rPr>
      <t>三公经费</t>
    </r>
    <r>
      <rPr>
        <sz val="10"/>
        <rFont val="Times New Roman"/>
        <family val="1"/>
      </rPr>
      <t>”</t>
    </r>
    <r>
      <rPr>
        <sz val="10"/>
        <rFont val="宋体"/>
        <family val="0"/>
      </rPr>
      <t>变动率</t>
    </r>
    <r>
      <rPr>
        <sz val="10"/>
        <rFont val="Times New Roman"/>
        <family val="1"/>
      </rPr>
      <t>=[</t>
    </r>
    <r>
      <rPr>
        <sz val="10"/>
        <rFont val="宋体"/>
        <family val="0"/>
      </rPr>
      <t>（本年度</t>
    </r>
    <r>
      <rPr>
        <sz val="10"/>
        <rFont val="Times New Roman"/>
        <family val="1"/>
      </rPr>
      <t>“</t>
    </r>
    <r>
      <rPr>
        <sz val="10"/>
        <rFont val="宋体"/>
        <family val="0"/>
      </rPr>
      <t>三公经费</t>
    </r>
    <r>
      <rPr>
        <sz val="10"/>
        <rFont val="Times New Roman"/>
        <family val="1"/>
      </rPr>
      <t>”</t>
    </r>
    <r>
      <rPr>
        <sz val="10"/>
        <rFont val="宋体"/>
        <family val="0"/>
      </rPr>
      <t>预算数</t>
    </r>
    <r>
      <rPr>
        <sz val="10"/>
        <rFont val="Times New Roman"/>
        <family val="1"/>
      </rPr>
      <t>-</t>
    </r>
    <r>
      <rPr>
        <sz val="10"/>
        <rFont val="宋体"/>
        <family val="0"/>
      </rPr>
      <t>上年度</t>
    </r>
    <r>
      <rPr>
        <sz val="10"/>
        <rFont val="Times New Roman"/>
        <family val="1"/>
      </rPr>
      <t>“</t>
    </r>
    <r>
      <rPr>
        <sz val="10"/>
        <rFont val="宋体"/>
        <family val="0"/>
      </rPr>
      <t>三公经费</t>
    </r>
    <r>
      <rPr>
        <sz val="10"/>
        <rFont val="Times New Roman"/>
        <family val="1"/>
      </rPr>
      <t>”</t>
    </r>
    <r>
      <rPr>
        <sz val="10"/>
        <rFont val="宋体"/>
        <family val="0"/>
      </rPr>
      <t>预算数）</t>
    </r>
    <r>
      <rPr>
        <sz val="10"/>
        <rFont val="Times New Roman"/>
        <family val="1"/>
      </rPr>
      <t>/</t>
    </r>
    <r>
      <rPr>
        <sz val="10"/>
        <rFont val="宋体"/>
        <family val="0"/>
      </rPr>
      <t>上年度</t>
    </r>
    <r>
      <rPr>
        <sz val="10"/>
        <rFont val="Times New Roman"/>
        <family val="1"/>
      </rPr>
      <t>“</t>
    </r>
    <r>
      <rPr>
        <sz val="10"/>
        <rFont val="宋体"/>
        <family val="0"/>
      </rPr>
      <t>三公经费</t>
    </r>
    <r>
      <rPr>
        <sz val="10"/>
        <rFont val="Times New Roman"/>
        <family val="1"/>
      </rPr>
      <t>”</t>
    </r>
    <r>
      <rPr>
        <sz val="10"/>
        <rFont val="宋体"/>
        <family val="0"/>
      </rPr>
      <t>预算数</t>
    </r>
    <r>
      <rPr>
        <sz val="10"/>
        <rFont val="Times New Roman"/>
        <family val="1"/>
      </rPr>
      <t>]×100%</t>
    </r>
    <r>
      <rPr>
        <sz val="10"/>
        <rFont val="宋体"/>
        <family val="0"/>
      </rPr>
      <t>。</t>
    </r>
    <r>
      <rPr>
        <sz val="10"/>
        <rFont val="Times New Roman"/>
        <family val="1"/>
      </rPr>
      <t xml:space="preserve">
  </t>
    </r>
    <r>
      <rPr>
        <sz val="10"/>
        <rFont val="宋体"/>
        <family val="0"/>
      </rPr>
      <t>三公经费：年度预算安排的因公出国（境）费、公务车辆购置及运行费和公务招待费。</t>
    </r>
  </si>
  <si>
    <r>
      <t xml:space="preserve">  </t>
    </r>
    <r>
      <rPr>
        <sz val="10"/>
        <rFont val="宋体"/>
        <family val="0"/>
      </rPr>
      <t>部门本年度预算安排的重点预算支出与部门预算总支出的比率，用以反映和考核部门对履行主要职责或完成重点任务的保障程度。</t>
    </r>
    <r>
      <rPr>
        <sz val="10"/>
        <rFont val="Times New Roman"/>
        <family val="1"/>
      </rPr>
      <t xml:space="preserve">
  </t>
    </r>
    <r>
      <rPr>
        <sz val="10"/>
        <rFont val="宋体"/>
        <family val="0"/>
      </rPr>
      <t>重点支出安排率</t>
    </r>
    <r>
      <rPr>
        <sz val="10"/>
        <rFont val="Times New Roman"/>
        <family val="1"/>
      </rPr>
      <t>=</t>
    </r>
    <r>
      <rPr>
        <sz val="10"/>
        <rFont val="宋体"/>
        <family val="0"/>
      </rPr>
      <t>（重点预算支出</t>
    </r>
    <r>
      <rPr>
        <sz val="10"/>
        <rFont val="Times New Roman"/>
        <family val="1"/>
      </rPr>
      <t>/</t>
    </r>
    <r>
      <rPr>
        <sz val="10"/>
        <rFont val="宋体"/>
        <family val="0"/>
      </rPr>
      <t>预算总支出）</t>
    </r>
    <r>
      <rPr>
        <sz val="10"/>
        <rFont val="Times New Roman"/>
        <family val="1"/>
      </rPr>
      <t>×100%</t>
    </r>
    <r>
      <rPr>
        <sz val="10"/>
        <rFont val="宋体"/>
        <family val="0"/>
      </rPr>
      <t>。</t>
    </r>
    <r>
      <rPr>
        <sz val="10"/>
        <rFont val="Times New Roman"/>
        <family val="1"/>
      </rPr>
      <t xml:space="preserve">
  </t>
    </r>
    <r>
      <rPr>
        <sz val="10"/>
        <rFont val="宋体"/>
        <family val="0"/>
      </rPr>
      <t>重点预算支出：部门年度预算安排的，与本部门履职和发展密切相关、具有明显社会和经济影响、党委政府关心或社会比较关注的预算支出总额。</t>
    </r>
    <r>
      <rPr>
        <sz val="10"/>
        <rFont val="Times New Roman"/>
        <family val="1"/>
      </rPr>
      <t xml:space="preserve">
  </t>
    </r>
    <r>
      <rPr>
        <sz val="10"/>
        <rFont val="宋体"/>
        <family val="0"/>
      </rPr>
      <t>预算总支出：部门年度预算安排的预算支出总额。</t>
    </r>
  </si>
  <si>
    <r>
      <t>过</t>
    </r>
    <r>
      <rPr>
        <sz val="10"/>
        <rFont val="Times New Roman"/>
        <family val="1"/>
      </rPr>
      <t xml:space="preserve">   </t>
    </r>
    <r>
      <rPr>
        <sz val="10"/>
        <rFont val="宋体"/>
        <family val="0"/>
      </rPr>
      <t>程</t>
    </r>
  </si>
  <si>
    <r>
      <t>预算</t>
    </r>
    <r>
      <rPr>
        <sz val="10"/>
        <rFont val="Times New Roman"/>
        <family val="1"/>
      </rPr>
      <t xml:space="preserve">
</t>
    </r>
    <r>
      <rPr>
        <sz val="10"/>
        <rFont val="宋体"/>
        <family val="0"/>
      </rPr>
      <t>执行</t>
    </r>
  </si>
  <si>
    <r>
      <t xml:space="preserve">  </t>
    </r>
    <r>
      <rPr>
        <sz val="10"/>
        <rFont val="宋体"/>
        <family val="0"/>
      </rPr>
      <t>部门本年度预算调整数与预算数的比率，用以反映和考核部门预算的调整程度。</t>
    </r>
    <r>
      <rPr>
        <sz val="10"/>
        <rFont val="Times New Roman"/>
        <family val="1"/>
      </rPr>
      <t xml:space="preserve">
  </t>
    </r>
    <r>
      <rPr>
        <sz val="10"/>
        <rFont val="宋体"/>
        <family val="0"/>
      </rPr>
      <t>预算调整率</t>
    </r>
    <r>
      <rPr>
        <sz val="10"/>
        <rFont val="Times New Roman"/>
        <family val="1"/>
      </rPr>
      <t>=</t>
    </r>
    <r>
      <rPr>
        <sz val="10"/>
        <rFont val="宋体"/>
        <family val="0"/>
      </rPr>
      <t>（本年预算调整数</t>
    </r>
    <r>
      <rPr>
        <sz val="10"/>
        <rFont val="Times New Roman"/>
        <family val="1"/>
      </rPr>
      <t>/</t>
    </r>
    <r>
      <rPr>
        <sz val="10"/>
        <rFont val="宋体"/>
        <family val="0"/>
      </rPr>
      <t>年初预算）</t>
    </r>
    <r>
      <rPr>
        <sz val="10"/>
        <rFont val="Times New Roman"/>
        <family val="1"/>
      </rPr>
      <t>×100%</t>
    </r>
    <r>
      <rPr>
        <sz val="10"/>
        <rFont val="宋体"/>
        <family val="0"/>
      </rPr>
      <t>。</t>
    </r>
    <r>
      <rPr>
        <sz val="10"/>
        <rFont val="Times New Roman"/>
        <family val="1"/>
      </rPr>
      <t xml:space="preserve">
  </t>
    </r>
    <r>
      <rPr>
        <sz val="10"/>
        <rFont val="宋体"/>
        <family val="0"/>
      </rPr>
      <t>本年预算调整数：部门在本年度内涉及预算的追加、追减或结构调整的资金总和（因落实国家政策、发生不可抗力、上级部门或本级党委政府临时交办而产生的调整除外）。</t>
    </r>
  </si>
  <si>
    <r>
      <t>预算调整率</t>
    </r>
    <r>
      <rPr>
        <sz val="10"/>
        <rFont val="Times New Roman"/>
        <family val="1"/>
      </rPr>
      <t>≤5%</t>
    </r>
    <r>
      <rPr>
        <sz val="10"/>
        <rFont val="宋体"/>
        <family val="0"/>
      </rPr>
      <t>，得</t>
    </r>
    <r>
      <rPr>
        <sz val="10"/>
        <rFont val="Times New Roman"/>
        <family val="1"/>
      </rPr>
      <t>2</t>
    </r>
    <r>
      <rPr>
        <sz val="10"/>
        <rFont val="宋体"/>
        <family val="0"/>
      </rPr>
      <t>分；</t>
    </r>
    <r>
      <rPr>
        <sz val="10"/>
        <rFont val="Times New Roman"/>
        <family val="1"/>
      </rPr>
      <t xml:space="preserve">
5%-10%</t>
    </r>
    <r>
      <rPr>
        <sz val="10"/>
        <rFont val="宋体"/>
        <family val="0"/>
      </rPr>
      <t>（含），得</t>
    </r>
    <r>
      <rPr>
        <sz val="10"/>
        <rFont val="Times New Roman"/>
        <family val="1"/>
      </rPr>
      <t>1.5</t>
    </r>
    <r>
      <rPr>
        <sz val="10"/>
        <rFont val="宋体"/>
        <family val="0"/>
      </rPr>
      <t>分；</t>
    </r>
    <r>
      <rPr>
        <sz val="10"/>
        <rFont val="Times New Roman"/>
        <family val="1"/>
      </rPr>
      <t xml:space="preserve">
10%-15%</t>
    </r>
    <r>
      <rPr>
        <sz val="10"/>
        <rFont val="宋体"/>
        <family val="0"/>
      </rPr>
      <t>（含），得</t>
    </r>
    <r>
      <rPr>
        <sz val="10"/>
        <rFont val="Times New Roman"/>
        <family val="1"/>
      </rPr>
      <t>1</t>
    </r>
    <r>
      <rPr>
        <sz val="10"/>
        <rFont val="宋体"/>
        <family val="0"/>
      </rPr>
      <t>分；</t>
    </r>
    <r>
      <rPr>
        <sz val="10"/>
        <rFont val="Times New Roman"/>
        <family val="1"/>
      </rPr>
      <t xml:space="preserve">
15%-20%</t>
    </r>
    <r>
      <rPr>
        <sz val="10"/>
        <rFont val="宋体"/>
        <family val="0"/>
      </rPr>
      <t>（含），得</t>
    </r>
    <r>
      <rPr>
        <sz val="10"/>
        <rFont val="Times New Roman"/>
        <family val="1"/>
      </rPr>
      <t>0.5</t>
    </r>
    <r>
      <rPr>
        <sz val="10"/>
        <rFont val="宋体"/>
        <family val="0"/>
      </rPr>
      <t>分；</t>
    </r>
    <r>
      <rPr>
        <sz val="10"/>
        <rFont val="Times New Roman"/>
        <family val="1"/>
      </rPr>
      <t xml:space="preserve">
</t>
    </r>
    <r>
      <rPr>
        <sz val="10"/>
        <rFont val="宋体"/>
        <family val="0"/>
      </rPr>
      <t>＞</t>
    </r>
    <r>
      <rPr>
        <sz val="10"/>
        <rFont val="Times New Roman"/>
        <family val="1"/>
      </rPr>
      <t>20%</t>
    </r>
    <r>
      <rPr>
        <sz val="10"/>
        <rFont val="宋体"/>
        <family val="0"/>
      </rPr>
      <t>，得</t>
    </r>
    <r>
      <rPr>
        <sz val="10"/>
        <rFont val="Times New Roman"/>
        <family val="1"/>
      </rPr>
      <t>0</t>
    </r>
    <r>
      <rPr>
        <sz val="10"/>
        <rFont val="宋体"/>
        <family val="0"/>
      </rPr>
      <t>分。</t>
    </r>
  </si>
  <si>
    <t>支付进度率</t>
  </si>
  <si>
    <r>
      <t xml:space="preserve">  </t>
    </r>
    <r>
      <rPr>
        <sz val="10"/>
        <rFont val="宋体"/>
        <family val="0"/>
      </rPr>
      <t>部门实际支付进度与既定支付进度的比率，用以反映和考核部门预算执行的及时性和均衡性程度。</t>
    </r>
    <r>
      <rPr>
        <sz val="10"/>
        <rFont val="Times New Roman"/>
        <family val="1"/>
      </rPr>
      <t xml:space="preserve">
  </t>
    </r>
    <r>
      <rPr>
        <sz val="10"/>
        <rFont val="宋体"/>
        <family val="0"/>
      </rPr>
      <t>支付进度率</t>
    </r>
    <r>
      <rPr>
        <sz val="10"/>
        <rFont val="Times New Roman"/>
        <family val="1"/>
      </rPr>
      <t>=</t>
    </r>
    <r>
      <rPr>
        <sz val="10"/>
        <rFont val="宋体"/>
        <family val="0"/>
      </rPr>
      <t>（实际支付进度</t>
    </r>
    <r>
      <rPr>
        <sz val="10"/>
        <rFont val="Times New Roman"/>
        <family val="1"/>
      </rPr>
      <t>/</t>
    </r>
    <r>
      <rPr>
        <sz val="10"/>
        <rFont val="宋体"/>
        <family val="0"/>
      </rPr>
      <t>既定支付进度）</t>
    </r>
    <r>
      <rPr>
        <sz val="10"/>
        <rFont val="Times New Roman"/>
        <family val="1"/>
      </rPr>
      <t>×100%</t>
    </r>
    <r>
      <rPr>
        <sz val="10"/>
        <rFont val="宋体"/>
        <family val="0"/>
      </rPr>
      <t>。</t>
    </r>
    <r>
      <rPr>
        <sz val="10"/>
        <rFont val="Times New Roman"/>
        <family val="1"/>
      </rPr>
      <t xml:space="preserve">
  </t>
    </r>
    <r>
      <rPr>
        <sz val="10"/>
        <rFont val="宋体"/>
        <family val="0"/>
      </rPr>
      <t>实际支付进度：部门在某一时点的支出预算执行总数与年度支出预算数的比率。</t>
    </r>
    <r>
      <rPr>
        <sz val="10"/>
        <rFont val="Times New Roman"/>
        <family val="1"/>
      </rPr>
      <t xml:space="preserve">
  </t>
    </r>
    <r>
      <rPr>
        <sz val="10"/>
        <rFont val="宋体"/>
        <family val="0"/>
      </rPr>
      <t>既定支付进度：由部门在申报部门整体绩效目标时，参照序时支付进度、前三年支付进度、本级部门平均支付进度水平等确定的，在某一时点应达到的支付进度（比率）。</t>
    </r>
  </si>
  <si>
    <r>
      <t>支付进度率</t>
    </r>
    <r>
      <rPr>
        <sz val="10"/>
        <rFont val="Times New Roman"/>
        <family val="1"/>
      </rPr>
      <t>=100%</t>
    </r>
    <r>
      <rPr>
        <sz val="10"/>
        <rFont val="宋体"/>
        <family val="0"/>
      </rPr>
      <t>，得</t>
    </r>
    <r>
      <rPr>
        <sz val="10"/>
        <rFont val="Times New Roman"/>
        <family val="1"/>
      </rPr>
      <t>2</t>
    </r>
    <r>
      <rPr>
        <sz val="10"/>
        <rFont val="宋体"/>
        <family val="0"/>
      </rPr>
      <t>分；</t>
    </r>
    <r>
      <rPr>
        <sz val="10"/>
        <rFont val="Times New Roman"/>
        <family val="1"/>
      </rPr>
      <t xml:space="preserve">
</t>
    </r>
    <r>
      <rPr>
        <sz val="10"/>
        <rFont val="宋体"/>
        <family val="0"/>
      </rPr>
      <t>每超过（降低）5%，扣0.5分，扣完为止。</t>
    </r>
  </si>
  <si>
    <r>
      <t xml:space="preserve">  </t>
    </r>
    <r>
      <rPr>
        <sz val="10"/>
        <rFont val="宋体"/>
        <family val="0"/>
      </rPr>
      <t>部门本年度结转结余资金总额与上年度结转结余资金总额的变动比率，用以反映和考核部门对控制结转结余资金的努力程度。</t>
    </r>
    <r>
      <rPr>
        <sz val="10"/>
        <rFont val="Times New Roman"/>
        <family val="1"/>
      </rPr>
      <t xml:space="preserve">
  </t>
    </r>
    <r>
      <rPr>
        <sz val="10"/>
        <rFont val="宋体"/>
        <family val="0"/>
      </rPr>
      <t>结转结余变动率</t>
    </r>
    <r>
      <rPr>
        <sz val="10"/>
        <rFont val="Times New Roman"/>
        <family val="1"/>
      </rPr>
      <t>=[</t>
    </r>
    <r>
      <rPr>
        <sz val="10"/>
        <rFont val="宋体"/>
        <family val="0"/>
      </rPr>
      <t>（本年度累计结转结余资金总额</t>
    </r>
    <r>
      <rPr>
        <sz val="10"/>
        <rFont val="Times New Roman"/>
        <family val="1"/>
      </rPr>
      <t>-</t>
    </r>
    <r>
      <rPr>
        <sz val="10"/>
        <rFont val="宋体"/>
        <family val="0"/>
      </rPr>
      <t>上年度累计结转结余资金总额）</t>
    </r>
    <r>
      <rPr>
        <sz val="10"/>
        <rFont val="Times New Roman"/>
        <family val="1"/>
      </rPr>
      <t>/</t>
    </r>
    <r>
      <rPr>
        <sz val="10"/>
        <rFont val="宋体"/>
        <family val="0"/>
      </rPr>
      <t>上年度累计结转结余资金总额</t>
    </r>
    <r>
      <rPr>
        <sz val="10"/>
        <rFont val="Times New Roman"/>
        <family val="1"/>
      </rPr>
      <t>]×100%</t>
    </r>
    <r>
      <rPr>
        <sz val="10"/>
        <rFont val="宋体"/>
        <family val="0"/>
      </rPr>
      <t>。</t>
    </r>
  </si>
  <si>
    <r>
      <t xml:space="preserve">  </t>
    </r>
    <r>
      <rPr>
        <sz val="10"/>
        <rFont val="宋体"/>
        <family val="0"/>
      </rPr>
      <t>部门本年度实际支出的公用经费总额与预算安排的公用经费总额的比率，用以反映和考核部门对机构运转成本的实际控制程度。</t>
    </r>
    <r>
      <rPr>
        <sz val="10"/>
        <rFont val="Times New Roman"/>
        <family val="1"/>
      </rPr>
      <t xml:space="preserve">
  </t>
    </r>
    <r>
      <rPr>
        <sz val="10"/>
        <rFont val="宋体"/>
        <family val="0"/>
      </rPr>
      <t>公用经费控制率</t>
    </r>
    <r>
      <rPr>
        <sz val="10"/>
        <rFont val="Times New Roman"/>
        <family val="1"/>
      </rPr>
      <t>=</t>
    </r>
    <r>
      <rPr>
        <sz val="10"/>
        <rFont val="宋体"/>
        <family val="0"/>
      </rPr>
      <t>（实际支出公用经费总额</t>
    </r>
    <r>
      <rPr>
        <sz val="10"/>
        <rFont val="Times New Roman"/>
        <family val="1"/>
      </rPr>
      <t>/</t>
    </r>
    <r>
      <rPr>
        <sz val="10"/>
        <rFont val="宋体"/>
        <family val="0"/>
      </rPr>
      <t>预算安排公用经费总额）</t>
    </r>
    <r>
      <rPr>
        <sz val="10"/>
        <rFont val="Times New Roman"/>
        <family val="1"/>
      </rPr>
      <t>×100%</t>
    </r>
    <r>
      <rPr>
        <sz val="10"/>
        <rFont val="宋体"/>
        <family val="0"/>
      </rPr>
      <t>。</t>
    </r>
  </si>
  <si>
    <r>
      <t xml:space="preserve">  </t>
    </r>
    <r>
      <rPr>
        <sz val="10"/>
        <rFont val="宋体"/>
        <family val="0"/>
      </rPr>
      <t>部门本年度</t>
    </r>
    <r>
      <rPr>
        <sz val="10"/>
        <rFont val="Times New Roman"/>
        <family val="1"/>
      </rPr>
      <t>“</t>
    </r>
    <r>
      <rPr>
        <sz val="10"/>
        <rFont val="宋体"/>
        <family val="0"/>
      </rPr>
      <t>三公经费</t>
    </r>
    <r>
      <rPr>
        <sz val="10"/>
        <rFont val="Times New Roman"/>
        <family val="1"/>
      </rPr>
      <t>”</t>
    </r>
    <r>
      <rPr>
        <sz val="10"/>
        <rFont val="宋体"/>
        <family val="0"/>
      </rPr>
      <t>实际支出数与预算安排数的比率，用以反映和考核部门对</t>
    </r>
    <r>
      <rPr>
        <sz val="10"/>
        <rFont val="Times New Roman"/>
        <family val="1"/>
      </rPr>
      <t>“</t>
    </r>
    <r>
      <rPr>
        <sz val="10"/>
        <rFont val="宋体"/>
        <family val="0"/>
      </rPr>
      <t>三公经费</t>
    </r>
    <r>
      <rPr>
        <sz val="10"/>
        <rFont val="Times New Roman"/>
        <family val="1"/>
      </rPr>
      <t>”</t>
    </r>
    <r>
      <rPr>
        <sz val="10"/>
        <rFont val="宋体"/>
        <family val="0"/>
      </rPr>
      <t>的实际控制程度。</t>
    </r>
    <r>
      <rPr>
        <sz val="10"/>
        <rFont val="Times New Roman"/>
        <family val="1"/>
      </rPr>
      <t xml:space="preserve">
  “</t>
    </r>
    <r>
      <rPr>
        <sz val="10"/>
        <rFont val="宋体"/>
        <family val="0"/>
      </rPr>
      <t>三公经费</t>
    </r>
    <r>
      <rPr>
        <sz val="10"/>
        <rFont val="Times New Roman"/>
        <family val="1"/>
      </rPr>
      <t>”</t>
    </r>
    <r>
      <rPr>
        <sz val="10"/>
        <rFont val="宋体"/>
        <family val="0"/>
      </rPr>
      <t>控制率</t>
    </r>
    <r>
      <rPr>
        <sz val="10"/>
        <rFont val="Times New Roman"/>
        <family val="1"/>
      </rPr>
      <t>=</t>
    </r>
    <r>
      <rPr>
        <sz val="10"/>
        <rFont val="宋体"/>
        <family val="0"/>
      </rPr>
      <t>（</t>
    </r>
    <r>
      <rPr>
        <sz val="10"/>
        <rFont val="Times New Roman"/>
        <family val="1"/>
      </rPr>
      <t>“</t>
    </r>
    <r>
      <rPr>
        <sz val="10"/>
        <rFont val="宋体"/>
        <family val="0"/>
      </rPr>
      <t>三公经费</t>
    </r>
    <r>
      <rPr>
        <sz val="10"/>
        <rFont val="Times New Roman"/>
        <family val="1"/>
      </rPr>
      <t>”</t>
    </r>
    <r>
      <rPr>
        <sz val="10"/>
        <rFont val="宋体"/>
        <family val="0"/>
      </rPr>
      <t>实际支出数</t>
    </r>
    <r>
      <rPr>
        <sz val="10"/>
        <rFont val="Times New Roman"/>
        <family val="1"/>
      </rPr>
      <t>/“</t>
    </r>
    <r>
      <rPr>
        <sz val="10"/>
        <rFont val="宋体"/>
        <family val="0"/>
      </rPr>
      <t>三公经费</t>
    </r>
    <r>
      <rPr>
        <sz val="10"/>
        <rFont val="Times New Roman"/>
        <family val="1"/>
      </rPr>
      <t>”</t>
    </r>
    <r>
      <rPr>
        <sz val="10"/>
        <rFont val="宋体"/>
        <family val="0"/>
      </rPr>
      <t>预算安排数）</t>
    </r>
    <r>
      <rPr>
        <sz val="10"/>
        <rFont val="Times New Roman"/>
        <family val="1"/>
      </rPr>
      <t>×100%</t>
    </r>
    <r>
      <rPr>
        <sz val="10"/>
        <rFont val="宋体"/>
        <family val="0"/>
      </rPr>
      <t>。</t>
    </r>
  </si>
  <si>
    <r>
      <t xml:space="preserve">  </t>
    </r>
    <r>
      <rPr>
        <sz val="10"/>
        <rFont val="宋体"/>
        <family val="0"/>
      </rPr>
      <t>部门本年度实际政府采购金额与年初政府采购预算的比率，用以反映和考核部门政府采购预算执行情况。</t>
    </r>
    <r>
      <rPr>
        <sz val="10"/>
        <rFont val="Times New Roman"/>
        <family val="1"/>
      </rPr>
      <t xml:space="preserve">
  </t>
    </r>
    <r>
      <rPr>
        <sz val="10"/>
        <rFont val="宋体"/>
        <family val="0"/>
      </rPr>
      <t>政府采购执行率</t>
    </r>
    <r>
      <rPr>
        <sz val="10"/>
        <rFont val="Times New Roman"/>
        <family val="1"/>
      </rPr>
      <t>=</t>
    </r>
    <r>
      <rPr>
        <sz val="10"/>
        <rFont val="宋体"/>
        <family val="0"/>
      </rPr>
      <t>（实际政府采购金额</t>
    </r>
    <r>
      <rPr>
        <sz val="10"/>
        <rFont val="Times New Roman"/>
        <family val="1"/>
      </rPr>
      <t>/</t>
    </r>
    <r>
      <rPr>
        <sz val="10"/>
        <rFont val="宋体"/>
        <family val="0"/>
      </rPr>
      <t>政府采购预算数）</t>
    </r>
    <r>
      <rPr>
        <sz val="10"/>
        <rFont val="Times New Roman"/>
        <family val="1"/>
      </rPr>
      <t>×100%</t>
    </r>
    <r>
      <rPr>
        <sz val="10"/>
        <rFont val="宋体"/>
        <family val="0"/>
      </rPr>
      <t>；</t>
    </r>
    <r>
      <rPr>
        <sz val="10"/>
        <rFont val="Times New Roman"/>
        <family val="1"/>
      </rPr>
      <t xml:space="preserve">
  </t>
    </r>
    <r>
      <rPr>
        <sz val="10"/>
        <rFont val="宋体"/>
        <family val="0"/>
      </rPr>
      <t>政府采购预算：采购机关根据事业发展计划和行政任务编制的、并经过规定程序批准的年度政府采购计划。</t>
    </r>
    <r>
      <rPr>
        <sz val="10"/>
        <rFont val="Times New Roman"/>
        <family val="1"/>
      </rPr>
      <t xml:space="preserve"> </t>
    </r>
  </si>
  <si>
    <r>
      <t>政府采购执行率</t>
    </r>
    <r>
      <rPr>
        <sz val="10"/>
        <rFont val="Times New Roman"/>
        <family val="1"/>
      </rPr>
      <t>=100%</t>
    </r>
    <r>
      <rPr>
        <sz val="10"/>
        <rFont val="宋体"/>
        <family val="0"/>
      </rPr>
      <t>，得</t>
    </r>
    <r>
      <rPr>
        <sz val="10"/>
        <rFont val="Times New Roman"/>
        <family val="1"/>
      </rPr>
      <t>2</t>
    </r>
    <r>
      <rPr>
        <sz val="10"/>
        <rFont val="宋体"/>
        <family val="0"/>
      </rPr>
      <t>分；</t>
    </r>
    <r>
      <rPr>
        <sz val="10"/>
        <rFont val="Times New Roman"/>
        <family val="1"/>
      </rPr>
      <t xml:space="preserve">
</t>
    </r>
    <r>
      <rPr>
        <sz val="10"/>
        <rFont val="宋体"/>
        <family val="0"/>
      </rPr>
      <t>每超过（降低）</t>
    </r>
    <r>
      <rPr>
        <sz val="10"/>
        <rFont val="Times New Roman"/>
        <family val="1"/>
      </rPr>
      <t>5%</t>
    </r>
    <r>
      <rPr>
        <sz val="10"/>
        <rFont val="宋体"/>
        <family val="0"/>
      </rPr>
      <t>，扣</t>
    </r>
    <r>
      <rPr>
        <sz val="10"/>
        <rFont val="Times New Roman"/>
        <family val="1"/>
      </rPr>
      <t>1</t>
    </r>
    <r>
      <rPr>
        <sz val="10"/>
        <rFont val="宋体"/>
        <family val="0"/>
      </rPr>
      <t>分，扣完为止。</t>
    </r>
  </si>
  <si>
    <r>
      <t>预算</t>
    </r>
    <r>
      <rPr>
        <sz val="10"/>
        <rFont val="Times New Roman"/>
        <family val="1"/>
      </rPr>
      <t xml:space="preserve">
</t>
    </r>
    <r>
      <rPr>
        <sz val="10"/>
        <rFont val="宋体"/>
        <family val="0"/>
      </rPr>
      <t>管理</t>
    </r>
  </si>
  <si>
    <r>
      <t xml:space="preserve">  </t>
    </r>
    <r>
      <rPr>
        <sz val="10"/>
        <rFont val="宋体"/>
        <family val="0"/>
      </rPr>
      <t>部门为加强预算管理、规范财务行为而制定的管理制度是否健全完整，用以反映和考核部门预算管理制度对完成主要职责或促进事业发展的保障情况。</t>
    </r>
  </si>
  <si>
    <r>
      <t xml:space="preserve">  </t>
    </r>
    <r>
      <rPr>
        <sz val="10"/>
        <rFont val="宋体"/>
        <family val="0"/>
      </rPr>
      <t>部门使用预算资金是否符合相关的预算财务管理制度的规定，用以反映和考核部门预算资金的规范运行情况。</t>
    </r>
  </si>
  <si>
    <r>
      <t xml:space="preserve">  </t>
    </r>
    <r>
      <rPr>
        <sz val="10"/>
        <rFont val="宋体"/>
        <family val="0"/>
      </rPr>
      <t>部门基础信息是否完善，用以反映和考核基础信息对预算管理工作的支撑情况。</t>
    </r>
  </si>
  <si>
    <r>
      <t>资产</t>
    </r>
    <r>
      <rPr>
        <sz val="10"/>
        <rFont val="Times New Roman"/>
        <family val="1"/>
      </rPr>
      <t xml:space="preserve">
</t>
    </r>
    <r>
      <rPr>
        <sz val="10"/>
        <rFont val="宋体"/>
        <family val="0"/>
      </rPr>
      <t>管理</t>
    </r>
  </si>
  <si>
    <r>
      <t xml:space="preserve">  </t>
    </r>
    <r>
      <rPr>
        <sz val="10"/>
        <rFont val="宋体"/>
        <family val="0"/>
      </rPr>
      <t>部门为加强资产管理、规范资产管理行为而制定的管理制度是否健全完整，用以反映和考核部门资产管理制度对完成主要职责或促进社会发展的保障情况。</t>
    </r>
  </si>
  <si>
    <r>
      <t>①已制定或具有资产管理制度，相关资金管理制度合法、合规、完整。得</t>
    </r>
    <r>
      <rPr>
        <sz val="10"/>
        <rFont val="Times New Roman"/>
        <family val="1"/>
      </rPr>
      <t>0.5</t>
    </r>
    <r>
      <rPr>
        <sz val="10"/>
        <rFont val="宋体"/>
        <family val="0"/>
      </rPr>
      <t>分；</t>
    </r>
    <r>
      <rPr>
        <sz val="10"/>
        <rFont val="Times New Roman"/>
        <family val="1"/>
      </rPr>
      <t xml:space="preserve">           
</t>
    </r>
    <r>
      <rPr>
        <sz val="10"/>
        <rFont val="宋体"/>
        <family val="0"/>
      </rPr>
      <t>②相关资产管理制度得到有效执行，得</t>
    </r>
    <r>
      <rPr>
        <sz val="10"/>
        <rFont val="Times New Roman"/>
        <family val="1"/>
      </rPr>
      <t>0.5</t>
    </r>
    <r>
      <rPr>
        <sz val="10"/>
        <rFont val="宋体"/>
        <family val="0"/>
      </rPr>
      <t>分。</t>
    </r>
  </si>
  <si>
    <r>
      <t xml:space="preserve">  </t>
    </r>
    <r>
      <rPr>
        <sz val="10"/>
        <rFont val="宋体"/>
        <family val="0"/>
      </rPr>
      <t>部门的资产是否保存完整、使用合规、配置合理、处置规范、收入及时足额上缴，用以反映和考核部门资产安全运行情况。</t>
    </r>
  </si>
  <si>
    <r>
      <t xml:space="preserve">  </t>
    </r>
    <r>
      <rPr>
        <sz val="10"/>
        <rFont val="宋体"/>
        <family val="0"/>
      </rPr>
      <t>实际在用固定资产总额与所有固定资产总额的比率，用以反映和考核部门固定资产使用效率程度。</t>
    </r>
    <r>
      <rPr>
        <sz val="10"/>
        <rFont val="Times New Roman"/>
        <family val="1"/>
      </rPr>
      <t xml:space="preserve">
  </t>
    </r>
    <r>
      <rPr>
        <sz val="10"/>
        <rFont val="宋体"/>
        <family val="0"/>
      </rPr>
      <t>固定资产利用率</t>
    </r>
    <r>
      <rPr>
        <sz val="10"/>
        <rFont val="Times New Roman"/>
        <family val="1"/>
      </rPr>
      <t>=</t>
    </r>
    <r>
      <rPr>
        <sz val="10"/>
        <rFont val="宋体"/>
        <family val="0"/>
      </rPr>
      <t>（实际在用固定资产总额</t>
    </r>
    <r>
      <rPr>
        <sz val="10"/>
        <rFont val="Times New Roman"/>
        <family val="1"/>
      </rPr>
      <t>/</t>
    </r>
    <r>
      <rPr>
        <sz val="10"/>
        <rFont val="宋体"/>
        <family val="0"/>
      </rPr>
      <t>所有固定资产总额）</t>
    </r>
    <r>
      <rPr>
        <sz val="10"/>
        <rFont val="Times New Roman"/>
        <family val="1"/>
      </rPr>
      <t>×100%</t>
    </r>
    <r>
      <rPr>
        <sz val="10"/>
        <rFont val="宋体"/>
        <family val="0"/>
      </rPr>
      <t>。</t>
    </r>
  </si>
  <si>
    <t>产出</t>
  </si>
  <si>
    <r>
      <t>职责</t>
    </r>
    <r>
      <rPr>
        <sz val="10"/>
        <rFont val="Times New Roman"/>
        <family val="1"/>
      </rPr>
      <t xml:space="preserve">
</t>
    </r>
    <r>
      <rPr>
        <sz val="10"/>
        <rFont val="宋体"/>
        <family val="0"/>
      </rPr>
      <t>履行</t>
    </r>
  </si>
  <si>
    <t>实际完成率</t>
  </si>
  <si>
    <t>完成及时率</t>
  </si>
  <si>
    <t>质量达标率</t>
  </si>
  <si>
    <r>
      <t xml:space="preserve">  </t>
    </r>
    <r>
      <rPr>
        <sz val="10"/>
        <rFont val="宋体"/>
        <family val="0"/>
      </rPr>
      <t>部门年度重点工作实际完成数与交办或下达数的比率，用以反映部门对重点工作的办理落实程度。</t>
    </r>
    <r>
      <rPr>
        <sz val="10"/>
        <rFont val="Times New Roman"/>
        <family val="1"/>
      </rPr>
      <t xml:space="preserve">
  </t>
    </r>
    <r>
      <rPr>
        <sz val="10"/>
        <rFont val="宋体"/>
        <family val="0"/>
      </rPr>
      <t>重点工作办结率</t>
    </r>
    <r>
      <rPr>
        <sz val="10"/>
        <rFont val="Times New Roman"/>
        <family val="1"/>
      </rPr>
      <t>=</t>
    </r>
    <r>
      <rPr>
        <sz val="10"/>
        <rFont val="宋体"/>
        <family val="0"/>
      </rPr>
      <t>（重点工作实际完成数</t>
    </r>
    <r>
      <rPr>
        <sz val="10"/>
        <rFont val="Times New Roman"/>
        <family val="1"/>
      </rPr>
      <t>/</t>
    </r>
    <r>
      <rPr>
        <sz val="10"/>
        <rFont val="宋体"/>
        <family val="0"/>
      </rPr>
      <t>交办或下达数）</t>
    </r>
    <r>
      <rPr>
        <sz val="10"/>
        <rFont val="Times New Roman"/>
        <family val="1"/>
      </rPr>
      <t>×100%</t>
    </r>
    <r>
      <rPr>
        <sz val="10"/>
        <rFont val="宋体"/>
        <family val="0"/>
      </rPr>
      <t>。</t>
    </r>
    <r>
      <rPr>
        <sz val="10"/>
        <rFont val="Times New Roman"/>
        <family val="1"/>
      </rPr>
      <t xml:space="preserve">
  </t>
    </r>
    <r>
      <rPr>
        <sz val="10"/>
        <rFont val="宋体"/>
        <family val="0"/>
      </rPr>
      <t>重点工作是指党委、政府、人大、相关部门交办或下达的工作任务。</t>
    </r>
  </si>
  <si>
    <t>效果</t>
  </si>
  <si>
    <r>
      <t xml:space="preserve">  </t>
    </r>
    <r>
      <rPr>
        <sz val="10"/>
        <rFont val="宋体"/>
        <family val="0"/>
      </rPr>
      <t>政府对机关工作实施情况的具体评价，以年度政府考核结果为依据。</t>
    </r>
  </si>
  <si>
    <r>
      <t xml:space="preserve">  </t>
    </r>
    <r>
      <rPr>
        <sz val="10"/>
        <rFont val="宋体"/>
        <family val="0"/>
      </rPr>
      <t>社会公众或部门的服务对象对部门履职效果的满意程度。</t>
    </r>
    <r>
      <rPr>
        <sz val="10"/>
        <rFont val="Times New Roman"/>
        <family val="1"/>
      </rPr>
      <t xml:space="preserve">
  </t>
    </r>
    <r>
      <rPr>
        <sz val="10"/>
        <rFont val="宋体"/>
        <family val="0"/>
      </rPr>
      <t>社会公众或服务对象是指部门履行职责而影响到的部门、群体或个人。</t>
    </r>
  </si>
  <si>
    <r>
      <t>“</t>
    </r>
    <r>
      <rPr>
        <sz val="10"/>
        <rFont val="宋体"/>
        <family val="0"/>
      </rPr>
      <t>三公经费</t>
    </r>
    <r>
      <rPr>
        <sz val="10"/>
        <rFont val="Times New Roman"/>
        <family val="1"/>
      </rPr>
      <t>”</t>
    </r>
    <r>
      <rPr>
        <sz val="10"/>
        <rFont val="宋体"/>
        <family val="0"/>
      </rPr>
      <t>变动率</t>
    </r>
  </si>
  <si>
    <t>重点支出安排率</t>
  </si>
  <si>
    <t>预算完成率</t>
  </si>
  <si>
    <r>
      <t>预算完成率</t>
    </r>
    <r>
      <rPr>
        <sz val="10"/>
        <rFont val="宋体"/>
        <family val="0"/>
      </rPr>
      <t>≥</t>
    </r>
    <r>
      <rPr>
        <sz val="10"/>
        <rFont val="Times New Roman"/>
        <family val="1"/>
      </rPr>
      <t>95%</t>
    </r>
    <r>
      <rPr>
        <sz val="10"/>
        <rFont val="宋体"/>
        <family val="0"/>
      </rPr>
      <t>，得</t>
    </r>
    <r>
      <rPr>
        <sz val="10"/>
        <rFont val="Times New Roman"/>
        <family val="1"/>
      </rPr>
      <t>3</t>
    </r>
    <r>
      <rPr>
        <sz val="10"/>
        <rFont val="宋体"/>
        <family val="0"/>
      </rPr>
      <t>分；</t>
    </r>
    <r>
      <rPr>
        <sz val="10"/>
        <rFont val="Times New Roman"/>
        <family val="1"/>
      </rPr>
      <t xml:space="preserve">
</t>
    </r>
    <r>
      <rPr>
        <sz val="10"/>
        <rFont val="宋体"/>
        <family val="0"/>
      </rPr>
      <t>每降低</t>
    </r>
    <r>
      <rPr>
        <sz val="10"/>
        <rFont val="Times New Roman"/>
        <family val="1"/>
      </rPr>
      <t>5%</t>
    </r>
    <r>
      <rPr>
        <sz val="10"/>
        <rFont val="宋体"/>
        <family val="0"/>
      </rPr>
      <t>，扣</t>
    </r>
    <r>
      <rPr>
        <sz val="10"/>
        <rFont val="Times New Roman"/>
        <family val="1"/>
      </rPr>
      <t>1</t>
    </r>
    <r>
      <rPr>
        <sz val="10"/>
        <rFont val="宋体"/>
        <family val="0"/>
      </rPr>
      <t>分，扣完为止。</t>
    </r>
  </si>
  <si>
    <r>
      <t xml:space="preserve">  </t>
    </r>
    <r>
      <rPr>
        <sz val="10"/>
        <rFont val="宋体"/>
        <family val="0"/>
      </rPr>
      <t>部门本年度预算完成数与预算数的比率，用以反映和考核部门预算完成程度。</t>
    </r>
    <r>
      <rPr>
        <sz val="10"/>
        <rFont val="Times New Roman"/>
        <family val="1"/>
      </rPr>
      <t xml:space="preserve">
  </t>
    </r>
    <r>
      <rPr>
        <sz val="10"/>
        <rFont val="宋体"/>
        <family val="0"/>
      </rPr>
      <t>预算完成率</t>
    </r>
    <r>
      <rPr>
        <sz val="10"/>
        <rFont val="Times New Roman"/>
        <family val="1"/>
      </rPr>
      <t>=</t>
    </r>
    <r>
      <rPr>
        <sz val="10"/>
        <rFont val="宋体"/>
        <family val="0"/>
      </rPr>
      <t>（预算完成数</t>
    </r>
    <r>
      <rPr>
        <sz val="10"/>
        <rFont val="Times New Roman"/>
        <family val="1"/>
      </rPr>
      <t>/</t>
    </r>
    <r>
      <rPr>
        <sz val="10"/>
        <rFont val="宋体"/>
        <family val="0"/>
      </rPr>
      <t>预算数）</t>
    </r>
    <r>
      <rPr>
        <sz val="10"/>
        <rFont val="Times New Roman"/>
        <family val="1"/>
      </rPr>
      <t>×100%</t>
    </r>
    <r>
      <rPr>
        <sz val="10"/>
        <rFont val="宋体"/>
        <family val="0"/>
      </rPr>
      <t>。</t>
    </r>
  </si>
  <si>
    <t>结转结余变动率</t>
  </si>
  <si>
    <t>公用经费控制率</t>
  </si>
  <si>
    <t>政府采购执行率</t>
  </si>
  <si>
    <r>
      <t>“</t>
    </r>
    <r>
      <rPr>
        <sz val="10"/>
        <rFont val="宋体"/>
        <family val="0"/>
      </rPr>
      <t>三公经费</t>
    </r>
    <r>
      <rPr>
        <sz val="10"/>
        <rFont val="Times New Roman"/>
        <family val="1"/>
      </rPr>
      <t>”</t>
    </r>
    <r>
      <rPr>
        <sz val="10"/>
        <rFont val="宋体"/>
        <family val="0"/>
      </rPr>
      <t>控制率</t>
    </r>
  </si>
  <si>
    <t>重点工作办结率</t>
  </si>
  <si>
    <t>社会效益</t>
  </si>
  <si>
    <r>
      <t>在职人员控制率</t>
    </r>
    <r>
      <rPr>
        <sz val="10"/>
        <rFont val="宋体"/>
        <family val="0"/>
      </rPr>
      <t>≤</t>
    </r>
    <r>
      <rPr>
        <sz val="10"/>
        <rFont val="Times New Roman"/>
        <family val="1"/>
      </rPr>
      <t>100%</t>
    </r>
    <r>
      <rPr>
        <sz val="10"/>
        <rFont val="宋体"/>
        <family val="0"/>
      </rPr>
      <t>，得</t>
    </r>
    <r>
      <rPr>
        <sz val="10"/>
        <rFont val="Times New Roman"/>
        <family val="1"/>
      </rPr>
      <t>1</t>
    </r>
    <r>
      <rPr>
        <sz val="10"/>
        <rFont val="宋体"/>
        <family val="0"/>
      </rPr>
      <t>分；</t>
    </r>
    <r>
      <rPr>
        <sz val="10"/>
        <rFont val="Times New Roman"/>
        <family val="1"/>
      </rPr>
      <t xml:space="preserve">
</t>
    </r>
    <r>
      <rPr>
        <sz val="10"/>
        <rFont val="宋体"/>
        <family val="0"/>
      </rPr>
      <t>每超过一个百分点扣</t>
    </r>
    <r>
      <rPr>
        <sz val="10"/>
        <rFont val="Times New Roman"/>
        <family val="1"/>
      </rPr>
      <t>0.5</t>
    </r>
    <r>
      <rPr>
        <sz val="10"/>
        <rFont val="宋体"/>
        <family val="0"/>
      </rPr>
      <t>分，扣完为止。</t>
    </r>
  </si>
  <si>
    <r>
      <t>“</t>
    </r>
    <r>
      <rPr>
        <sz val="10"/>
        <rFont val="宋体"/>
        <family val="0"/>
      </rPr>
      <t>三公经费</t>
    </r>
    <r>
      <rPr>
        <sz val="10"/>
        <rFont val="Times New Roman"/>
        <family val="1"/>
      </rPr>
      <t>”</t>
    </r>
    <r>
      <rPr>
        <sz val="10"/>
        <rFont val="宋体"/>
        <family val="0"/>
      </rPr>
      <t>变动率</t>
    </r>
    <r>
      <rPr>
        <sz val="10"/>
        <rFont val="宋体"/>
        <family val="0"/>
      </rPr>
      <t>≤</t>
    </r>
    <r>
      <rPr>
        <sz val="10"/>
        <rFont val="Times New Roman"/>
        <family val="1"/>
      </rPr>
      <t>0</t>
    </r>
    <r>
      <rPr>
        <sz val="10"/>
        <rFont val="宋体"/>
        <family val="0"/>
      </rPr>
      <t>，得</t>
    </r>
    <r>
      <rPr>
        <sz val="10"/>
        <rFont val="Times New Roman"/>
        <family val="1"/>
      </rPr>
      <t>1</t>
    </r>
    <r>
      <rPr>
        <sz val="10"/>
        <rFont val="宋体"/>
        <family val="0"/>
      </rPr>
      <t>分；</t>
    </r>
    <r>
      <rPr>
        <sz val="10"/>
        <rFont val="Times New Roman"/>
        <family val="1"/>
      </rPr>
      <t xml:space="preserve">
</t>
    </r>
    <r>
      <rPr>
        <sz val="10"/>
        <rFont val="宋体"/>
        <family val="0"/>
      </rPr>
      <t>每超过一个百分点扣</t>
    </r>
    <r>
      <rPr>
        <sz val="10"/>
        <rFont val="Times New Roman"/>
        <family val="1"/>
      </rPr>
      <t>0.5</t>
    </r>
    <r>
      <rPr>
        <sz val="10"/>
        <rFont val="宋体"/>
        <family val="0"/>
      </rPr>
      <t>分，扣完为止。</t>
    </r>
  </si>
  <si>
    <r>
      <t>结转结余变动率≤</t>
    </r>
    <r>
      <rPr>
        <sz val="10"/>
        <rFont val="Times New Roman"/>
        <family val="1"/>
      </rPr>
      <t>0</t>
    </r>
    <r>
      <rPr>
        <sz val="10"/>
        <rFont val="宋体"/>
        <family val="0"/>
      </rPr>
      <t>，得</t>
    </r>
    <r>
      <rPr>
        <sz val="10"/>
        <rFont val="Times New Roman"/>
        <family val="1"/>
      </rPr>
      <t>1</t>
    </r>
    <r>
      <rPr>
        <sz val="10"/>
        <rFont val="宋体"/>
        <family val="0"/>
      </rPr>
      <t>分；</t>
    </r>
    <r>
      <rPr>
        <sz val="10"/>
        <rFont val="Times New Roman"/>
        <family val="1"/>
      </rPr>
      <t xml:space="preserve">
</t>
    </r>
    <r>
      <rPr>
        <sz val="10"/>
        <rFont val="宋体"/>
        <family val="0"/>
      </rPr>
      <t>每超过</t>
    </r>
    <r>
      <rPr>
        <sz val="10"/>
        <rFont val="Times New Roman"/>
        <family val="1"/>
      </rPr>
      <t>5%</t>
    </r>
    <r>
      <rPr>
        <sz val="10"/>
        <rFont val="宋体"/>
        <family val="0"/>
      </rPr>
      <t>，扣</t>
    </r>
    <r>
      <rPr>
        <sz val="10"/>
        <rFont val="Times New Roman"/>
        <family val="1"/>
      </rPr>
      <t>0.5</t>
    </r>
    <r>
      <rPr>
        <sz val="10"/>
        <rFont val="宋体"/>
        <family val="0"/>
      </rPr>
      <t>分，扣完为止。</t>
    </r>
  </si>
  <si>
    <r>
      <t>公用经费控制率</t>
    </r>
    <r>
      <rPr>
        <sz val="10"/>
        <rFont val="宋体"/>
        <family val="0"/>
      </rPr>
      <t>≤</t>
    </r>
    <r>
      <rPr>
        <sz val="10"/>
        <rFont val="Times New Roman"/>
        <family val="1"/>
      </rPr>
      <t>100%</t>
    </r>
    <r>
      <rPr>
        <sz val="10"/>
        <rFont val="宋体"/>
        <family val="0"/>
      </rPr>
      <t>，得</t>
    </r>
    <r>
      <rPr>
        <sz val="10"/>
        <rFont val="Times New Roman"/>
        <family val="1"/>
      </rPr>
      <t>2</t>
    </r>
    <r>
      <rPr>
        <sz val="10"/>
        <rFont val="宋体"/>
        <family val="0"/>
      </rPr>
      <t>分；</t>
    </r>
    <r>
      <rPr>
        <sz val="10"/>
        <rFont val="Times New Roman"/>
        <family val="1"/>
      </rPr>
      <t xml:space="preserve">
</t>
    </r>
    <r>
      <rPr>
        <sz val="10"/>
        <rFont val="宋体"/>
        <family val="0"/>
      </rPr>
      <t>每超过</t>
    </r>
    <r>
      <rPr>
        <sz val="10"/>
        <rFont val="Times New Roman"/>
        <family val="1"/>
      </rPr>
      <t>5%</t>
    </r>
    <r>
      <rPr>
        <sz val="10"/>
        <rFont val="宋体"/>
        <family val="0"/>
      </rPr>
      <t>，扣</t>
    </r>
    <r>
      <rPr>
        <sz val="10"/>
        <rFont val="Times New Roman"/>
        <family val="1"/>
      </rPr>
      <t>1</t>
    </r>
    <r>
      <rPr>
        <sz val="10"/>
        <rFont val="宋体"/>
        <family val="0"/>
      </rPr>
      <t>分，扣完为止。</t>
    </r>
  </si>
  <si>
    <r>
      <t>“</t>
    </r>
    <r>
      <rPr>
        <sz val="10"/>
        <rFont val="宋体"/>
        <family val="0"/>
      </rPr>
      <t>三公经费</t>
    </r>
    <r>
      <rPr>
        <sz val="10"/>
        <rFont val="Times New Roman"/>
        <family val="1"/>
      </rPr>
      <t>”</t>
    </r>
    <r>
      <rPr>
        <sz val="10"/>
        <rFont val="宋体"/>
        <family val="0"/>
      </rPr>
      <t>控制率</t>
    </r>
    <r>
      <rPr>
        <sz val="10"/>
        <rFont val="宋体"/>
        <family val="0"/>
      </rPr>
      <t>≤</t>
    </r>
    <r>
      <rPr>
        <sz val="10"/>
        <rFont val="Times New Roman"/>
        <family val="1"/>
      </rPr>
      <t>100%</t>
    </r>
    <r>
      <rPr>
        <sz val="10"/>
        <rFont val="宋体"/>
        <family val="0"/>
      </rPr>
      <t>，得</t>
    </r>
    <r>
      <rPr>
        <sz val="10"/>
        <rFont val="Times New Roman"/>
        <family val="1"/>
      </rPr>
      <t>1</t>
    </r>
    <r>
      <rPr>
        <sz val="10"/>
        <rFont val="宋体"/>
        <family val="0"/>
      </rPr>
      <t>分；</t>
    </r>
    <r>
      <rPr>
        <sz val="10"/>
        <rFont val="Times New Roman"/>
        <family val="1"/>
      </rPr>
      <t xml:space="preserve">
</t>
    </r>
    <r>
      <rPr>
        <sz val="10"/>
        <rFont val="宋体"/>
        <family val="0"/>
      </rPr>
      <t>每超过</t>
    </r>
    <r>
      <rPr>
        <sz val="10"/>
        <rFont val="Times New Roman"/>
        <family val="1"/>
      </rPr>
      <t>5%</t>
    </r>
    <r>
      <rPr>
        <sz val="10"/>
        <rFont val="宋体"/>
        <family val="0"/>
      </rPr>
      <t>，扣</t>
    </r>
    <r>
      <rPr>
        <sz val="10"/>
        <rFont val="Times New Roman"/>
        <family val="1"/>
      </rPr>
      <t>0.5</t>
    </r>
    <r>
      <rPr>
        <sz val="10"/>
        <rFont val="宋体"/>
        <family val="0"/>
      </rPr>
      <t>分，扣完为止。</t>
    </r>
  </si>
  <si>
    <r>
      <t>固定资产利用率</t>
    </r>
    <r>
      <rPr>
        <sz val="10"/>
        <rFont val="Times New Roman"/>
        <family val="1"/>
      </rPr>
      <t>=100%</t>
    </r>
    <r>
      <rPr>
        <sz val="10"/>
        <rFont val="宋体"/>
        <family val="0"/>
      </rPr>
      <t>，得</t>
    </r>
    <r>
      <rPr>
        <sz val="10"/>
        <rFont val="Times New Roman"/>
        <family val="1"/>
      </rPr>
      <t>1</t>
    </r>
    <r>
      <rPr>
        <sz val="10"/>
        <rFont val="宋体"/>
        <family val="0"/>
      </rPr>
      <t>分；</t>
    </r>
    <r>
      <rPr>
        <sz val="10"/>
        <rFont val="Times New Roman"/>
        <family val="1"/>
      </rPr>
      <t xml:space="preserve">
</t>
    </r>
    <r>
      <rPr>
        <sz val="10"/>
        <rFont val="宋体"/>
        <family val="0"/>
      </rPr>
      <t>每低一个百分点，扣</t>
    </r>
    <r>
      <rPr>
        <sz val="10"/>
        <rFont val="Times New Roman"/>
        <family val="1"/>
      </rPr>
      <t>0.1</t>
    </r>
    <r>
      <rPr>
        <sz val="10"/>
        <rFont val="宋体"/>
        <family val="0"/>
      </rPr>
      <t>分，扣完为止。</t>
    </r>
  </si>
  <si>
    <r>
      <t xml:space="preserve">  </t>
    </r>
    <r>
      <rPr>
        <sz val="10"/>
        <rFont val="宋体"/>
        <family val="0"/>
      </rPr>
      <t>部门是否按照政府信息公开有关规定公开相关预决算信息，用以反映和考核部门预决算管理的公开透明情况。</t>
    </r>
    <r>
      <rPr>
        <sz val="10"/>
        <rFont val="Times New Roman"/>
        <family val="1"/>
      </rPr>
      <t xml:space="preserve">
  </t>
    </r>
    <r>
      <rPr>
        <sz val="10"/>
        <rFont val="宋体"/>
        <family val="0"/>
      </rPr>
      <t>预决算信息是指与部门预算、执行、决算、监督、绩效等管理相关的信息。</t>
    </r>
  </si>
  <si>
    <r>
      <t>部门是否按照政府信息公开的相关规定，公开真实、准确的预决算信息。</t>
    </r>
    <r>
      <rPr>
        <sz val="10"/>
        <rFont val="Times New Roman"/>
        <family val="1"/>
      </rPr>
      <t xml:space="preserve">
</t>
    </r>
    <r>
      <rPr>
        <sz val="10"/>
        <rFont val="宋体"/>
        <family val="0"/>
      </rPr>
      <t>每发现一类不合规问题，扣</t>
    </r>
    <r>
      <rPr>
        <sz val="10"/>
        <rFont val="Times New Roman"/>
        <family val="1"/>
      </rPr>
      <t>0.5</t>
    </r>
    <r>
      <rPr>
        <sz val="10"/>
        <rFont val="宋体"/>
        <family val="0"/>
      </rPr>
      <t>分，扣完为止。</t>
    </r>
  </si>
  <si>
    <t>绩效指标明确性</t>
  </si>
  <si>
    <t>基础信息完善性</t>
  </si>
  <si>
    <t>管理制度健全性</t>
  </si>
  <si>
    <t>资产管理安全性</t>
  </si>
  <si>
    <t>上年结转</t>
  </si>
  <si>
    <t>年初预算</t>
  </si>
  <si>
    <t xml:space="preserve"> </t>
  </si>
  <si>
    <t>序号</t>
  </si>
  <si>
    <t>项目名称</t>
  </si>
  <si>
    <t>可执行预算</t>
  </si>
  <si>
    <t>合计</t>
  </si>
  <si>
    <t>本年调整</t>
  </si>
  <si>
    <t>决算金额</t>
  </si>
  <si>
    <t>结转结余</t>
  </si>
  <si>
    <t>一</t>
  </si>
  <si>
    <t>基本支出</t>
  </si>
  <si>
    <t>二</t>
  </si>
  <si>
    <t>项目支出</t>
  </si>
  <si>
    <t>工资福利支出</t>
  </si>
  <si>
    <t>商品和服务支出</t>
  </si>
  <si>
    <t>附件3</t>
  </si>
  <si>
    <t>扣分</t>
  </si>
  <si>
    <r>
      <t>重点支出安排率</t>
    </r>
    <r>
      <rPr>
        <sz val="10"/>
        <rFont val="宋体"/>
        <family val="0"/>
      </rPr>
      <t>≥</t>
    </r>
    <r>
      <rPr>
        <sz val="10"/>
        <rFont val="Times New Roman"/>
        <family val="1"/>
      </rPr>
      <t>90%</t>
    </r>
    <r>
      <rPr>
        <sz val="10"/>
        <rFont val="宋体"/>
        <family val="0"/>
      </rPr>
      <t>，得</t>
    </r>
    <r>
      <rPr>
        <sz val="10"/>
        <rFont val="Times New Roman"/>
        <family val="1"/>
      </rPr>
      <t>3</t>
    </r>
    <r>
      <rPr>
        <sz val="10"/>
        <rFont val="宋体"/>
        <family val="0"/>
      </rPr>
      <t>分；</t>
    </r>
    <r>
      <rPr>
        <sz val="10"/>
        <rFont val="Times New Roman"/>
        <family val="1"/>
      </rPr>
      <t xml:space="preserve">
80%</t>
    </r>
    <r>
      <rPr>
        <sz val="10"/>
        <rFont val="宋体"/>
        <family val="0"/>
      </rPr>
      <t>（含）</t>
    </r>
    <r>
      <rPr>
        <sz val="10"/>
        <rFont val="Times New Roman"/>
        <family val="1"/>
      </rPr>
      <t>-90%</t>
    </r>
    <r>
      <rPr>
        <sz val="10"/>
        <rFont val="宋体"/>
        <family val="0"/>
      </rPr>
      <t>，得</t>
    </r>
    <r>
      <rPr>
        <sz val="10"/>
        <rFont val="Times New Roman"/>
        <family val="1"/>
      </rPr>
      <t>2</t>
    </r>
    <r>
      <rPr>
        <sz val="10"/>
        <rFont val="宋体"/>
        <family val="0"/>
      </rPr>
      <t>分；</t>
    </r>
    <r>
      <rPr>
        <sz val="10"/>
        <rFont val="Times New Roman"/>
        <family val="1"/>
      </rPr>
      <t xml:space="preserve">
70%</t>
    </r>
    <r>
      <rPr>
        <sz val="10"/>
        <rFont val="宋体"/>
        <family val="0"/>
      </rPr>
      <t>（含）</t>
    </r>
    <r>
      <rPr>
        <sz val="10"/>
        <rFont val="Times New Roman"/>
        <family val="1"/>
      </rPr>
      <t>-80%</t>
    </r>
    <r>
      <rPr>
        <sz val="10"/>
        <rFont val="宋体"/>
        <family val="0"/>
      </rPr>
      <t>，得</t>
    </r>
    <r>
      <rPr>
        <sz val="10"/>
        <rFont val="Times New Roman"/>
        <family val="1"/>
      </rPr>
      <t>1</t>
    </r>
    <r>
      <rPr>
        <sz val="10"/>
        <rFont val="宋体"/>
        <family val="0"/>
      </rPr>
      <t>分；</t>
    </r>
    <r>
      <rPr>
        <sz val="10"/>
        <rFont val="Times New Roman"/>
        <family val="1"/>
      </rPr>
      <t xml:space="preserve">
60%</t>
    </r>
    <r>
      <rPr>
        <sz val="10"/>
        <rFont val="宋体"/>
        <family val="0"/>
      </rPr>
      <t>（含）</t>
    </r>
    <r>
      <rPr>
        <sz val="10"/>
        <rFont val="Times New Roman"/>
        <family val="1"/>
      </rPr>
      <t>-70%</t>
    </r>
    <r>
      <rPr>
        <sz val="10"/>
        <rFont val="宋体"/>
        <family val="0"/>
      </rPr>
      <t>，得</t>
    </r>
    <r>
      <rPr>
        <sz val="10"/>
        <rFont val="Times New Roman"/>
        <family val="1"/>
      </rPr>
      <t>0.5</t>
    </r>
    <r>
      <rPr>
        <sz val="10"/>
        <rFont val="宋体"/>
        <family val="0"/>
      </rPr>
      <t>分；</t>
    </r>
    <r>
      <rPr>
        <sz val="10"/>
        <rFont val="Times New Roman"/>
        <family val="1"/>
      </rPr>
      <t xml:space="preserve">
</t>
    </r>
    <r>
      <rPr>
        <sz val="10"/>
        <rFont val="宋体"/>
        <family val="0"/>
      </rPr>
      <t>＜</t>
    </r>
    <r>
      <rPr>
        <sz val="10"/>
        <rFont val="Times New Roman"/>
        <family val="1"/>
      </rPr>
      <t>60%</t>
    </r>
    <r>
      <rPr>
        <sz val="10"/>
        <rFont val="宋体"/>
        <family val="0"/>
      </rPr>
      <t>，得</t>
    </r>
    <r>
      <rPr>
        <sz val="10"/>
        <rFont val="Times New Roman"/>
        <family val="1"/>
      </rPr>
      <t>0</t>
    </r>
    <r>
      <rPr>
        <sz val="10"/>
        <rFont val="宋体"/>
        <family val="0"/>
      </rPr>
      <t>分。</t>
    </r>
  </si>
  <si>
    <t xml:space="preserve">   1、公务接待费</t>
  </si>
  <si>
    <t xml:space="preserve">   2、因公出国（境）费用</t>
  </si>
  <si>
    <t xml:space="preserve">   3、公务用车购置和维护经费</t>
  </si>
  <si>
    <t xml:space="preserve">      其中：公车购置费</t>
  </si>
  <si>
    <t xml:space="preserve">            公车运行维护费</t>
  </si>
  <si>
    <t xml:space="preserve">   1、业务工作专项</t>
  </si>
  <si>
    <t>其中：办公费</t>
  </si>
  <si>
    <t xml:space="preserve">      印刷费</t>
  </si>
  <si>
    <t xml:space="preserve">      水电费</t>
  </si>
  <si>
    <t xml:space="preserve">      差旅费</t>
  </si>
  <si>
    <t xml:space="preserve">      公务接待费</t>
  </si>
  <si>
    <t xml:space="preserve">      会议费</t>
  </si>
  <si>
    <t xml:space="preserve">      工会经费</t>
  </si>
  <si>
    <t xml:space="preserve">      其他交通费</t>
  </si>
  <si>
    <t xml:space="preserve">      劳务费</t>
  </si>
  <si>
    <t xml:space="preserve">      党建经费、老干党组织经费</t>
  </si>
  <si>
    <t xml:space="preserve">      其他商品和服务支出</t>
  </si>
  <si>
    <t>部门整体支出</t>
  </si>
  <si>
    <t>实际规模（㎡）</t>
  </si>
  <si>
    <t>本年无该事项</t>
  </si>
  <si>
    <t>2020年实际在职人数</t>
  </si>
  <si>
    <t>2019年决算数</t>
  </si>
  <si>
    <t>2020年预算数</t>
  </si>
  <si>
    <t>2020年决算数</t>
  </si>
  <si>
    <t xml:space="preserve">      培训费</t>
  </si>
  <si>
    <t xml:space="preserve">      委托业务费</t>
  </si>
  <si>
    <t>备注</t>
  </si>
  <si>
    <t>扣分情况说明</t>
  </si>
  <si>
    <r>
      <t>①资产保存完整、配置合理、处置规范，得</t>
    </r>
    <r>
      <rPr>
        <sz val="10"/>
        <rFont val="Times New Roman"/>
        <family val="1"/>
      </rPr>
      <t>0.5</t>
    </r>
    <r>
      <rPr>
        <sz val="10"/>
        <rFont val="宋体"/>
        <family val="0"/>
      </rPr>
      <t>分；</t>
    </r>
    <r>
      <rPr>
        <sz val="10"/>
        <rFont val="Times New Roman"/>
        <family val="1"/>
      </rPr>
      <t xml:space="preserve">
</t>
    </r>
    <r>
      <rPr>
        <sz val="10"/>
        <rFont val="宋体"/>
        <family val="0"/>
      </rPr>
      <t>②资产账务管理合规，帐实相符，资产有偿使用及处置收入及时足额上缴，得</t>
    </r>
    <r>
      <rPr>
        <sz val="10"/>
        <rFont val="Times New Roman"/>
        <family val="1"/>
      </rPr>
      <t>0.5</t>
    </r>
    <r>
      <rPr>
        <sz val="10"/>
        <rFont val="宋体"/>
        <family val="0"/>
      </rPr>
      <t>分。</t>
    </r>
  </si>
  <si>
    <r>
      <t>重点工作办结率</t>
    </r>
    <r>
      <rPr>
        <sz val="10"/>
        <rFont val="Times New Roman"/>
        <family val="1"/>
      </rPr>
      <t>=100%</t>
    </r>
    <r>
      <rPr>
        <sz val="10"/>
        <rFont val="宋体"/>
        <family val="0"/>
      </rPr>
      <t>，得</t>
    </r>
    <r>
      <rPr>
        <sz val="10"/>
        <rFont val="Times New Roman"/>
        <family val="1"/>
      </rPr>
      <t>5</t>
    </r>
    <r>
      <rPr>
        <sz val="10"/>
        <rFont val="宋体"/>
        <family val="0"/>
      </rPr>
      <t>分；</t>
    </r>
    <r>
      <rPr>
        <sz val="10"/>
        <rFont val="Times New Roman"/>
        <family val="1"/>
      </rPr>
      <t xml:space="preserve">
</t>
    </r>
    <r>
      <rPr>
        <sz val="10"/>
        <rFont val="宋体"/>
        <family val="0"/>
      </rPr>
      <t>每降低5%，扣</t>
    </r>
    <r>
      <rPr>
        <sz val="10"/>
        <rFont val="宋体"/>
        <family val="0"/>
      </rPr>
      <t>1</t>
    </r>
    <r>
      <rPr>
        <sz val="10"/>
        <rFont val="宋体"/>
        <family val="0"/>
      </rPr>
      <t>分，扣完为止。</t>
    </r>
  </si>
  <si>
    <t xml:space="preserve">部门履行职责而实际完成工作数与计划工作数的比率，用以反映和考核部门履职工作任务目标的实现程度。
实际完成率=（实际工作完成数/计划工作数）×100%。
实际完成工作数：一定时期（年度或规划期）内部门实际完成工作任务的数量。
计划工作数：部门整体绩效目标确定的一定时期（年度或规划期）内预计完成工作任务的数量。
</t>
  </si>
  <si>
    <r>
      <rPr>
        <sz val="10"/>
        <rFont val="宋体"/>
        <family val="0"/>
      </rPr>
      <t>部门在规定时限内及时完成的实际工作数与计划工作数的比率，用以反映和考核部门履职时效目标的实现程度。
完成及时率</t>
    </r>
    <r>
      <rPr>
        <sz val="10"/>
        <rFont val="Times New Roman"/>
        <family val="1"/>
      </rPr>
      <t>=</t>
    </r>
    <r>
      <rPr>
        <sz val="10"/>
        <rFont val="宋体"/>
        <family val="0"/>
      </rPr>
      <t>（及时完成实际工作数</t>
    </r>
    <r>
      <rPr>
        <sz val="10"/>
        <rFont val="Times New Roman"/>
        <family val="1"/>
      </rPr>
      <t>/</t>
    </r>
    <r>
      <rPr>
        <sz val="10"/>
        <rFont val="宋体"/>
        <family val="0"/>
      </rPr>
      <t>计划工作数）×</t>
    </r>
    <r>
      <rPr>
        <sz val="10"/>
        <rFont val="Times New Roman"/>
        <family val="1"/>
      </rPr>
      <t>100%</t>
    </r>
    <r>
      <rPr>
        <sz val="10"/>
        <rFont val="宋体"/>
        <family val="0"/>
      </rPr>
      <t>。
及时完成实际工作数：部门按照整理体绩效目标确定的时限实际完成的工作任务数量。</t>
    </r>
  </si>
  <si>
    <t>部门（单位）履行职责对社会发展所带来的直接或间接影响。</t>
  </si>
  <si>
    <t>签约媒体服务费</t>
  </si>
  <si>
    <t>机场宣传费</t>
  </si>
  <si>
    <t>其他宣传费</t>
  </si>
  <si>
    <r>
      <t>L</t>
    </r>
    <r>
      <rPr>
        <sz val="10"/>
        <rFont val="宋体"/>
        <family val="0"/>
      </rPr>
      <t>ED大屏宣传费</t>
    </r>
  </si>
  <si>
    <t>全省项目建设流动现场会</t>
  </si>
  <si>
    <t>鼎广电台媒体宣传费</t>
  </si>
  <si>
    <t>上年结转项目（无法区分项目）</t>
  </si>
  <si>
    <t>附件1</t>
  </si>
  <si>
    <t>单位：万元</t>
  </si>
  <si>
    <t>账套名称</t>
  </si>
  <si>
    <t>本年收入</t>
  </si>
  <si>
    <t>本年支出</t>
  </si>
  <si>
    <t>结转下年</t>
  </si>
  <si>
    <t>上年结转</t>
  </si>
  <si>
    <t>年初预算</t>
  </si>
  <si>
    <t>预算调整</t>
  </si>
  <si>
    <t>可执行预算</t>
  </si>
  <si>
    <t>资本性支出</t>
  </si>
  <si>
    <t>党媒聚焦常德高新区主题采访活动经费</t>
  </si>
  <si>
    <t>疫情防控复工复产宣传工作经费</t>
  </si>
  <si>
    <t>截止2020.12.31,项目资金合计余171.48万元。</t>
  </si>
  <si>
    <r>
      <t>截止2020.12.31,基本支出资金合计余</t>
    </r>
    <r>
      <rPr>
        <sz val="10"/>
        <rFont val="宋体"/>
        <family val="0"/>
      </rPr>
      <t>0</t>
    </r>
    <r>
      <rPr>
        <sz val="10"/>
        <rFont val="宋体"/>
        <family val="0"/>
      </rPr>
      <t>.</t>
    </r>
    <r>
      <rPr>
        <sz val="10"/>
        <rFont val="宋体"/>
        <family val="0"/>
      </rPr>
      <t>84</t>
    </r>
    <r>
      <rPr>
        <sz val="10"/>
        <rFont val="宋体"/>
        <family val="0"/>
      </rPr>
      <t>万元。</t>
    </r>
  </si>
  <si>
    <t xml:space="preserve">   2、运行维护专项</t>
  </si>
  <si>
    <t xml:space="preserve">      邮电费</t>
  </si>
  <si>
    <t>制定了《来客接待和公务用餐管理制度》、《公务用车保障制度》、《机关基层组织党建活动经费管理制度》等</t>
  </si>
  <si>
    <t>楼堂馆所控制情况（2020年完工项目）</t>
  </si>
  <si>
    <t>2020年度常德高新技术产业开发区宣传信息中心收支决算总表</t>
  </si>
  <si>
    <t>2020年度常德高新技术产业开发区宣传信息中心整体预算执行情况表</t>
  </si>
  <si>
    <t>2020年度常德高新技术产业开发区宣传信息中心整体支出绩效评价基础数据情况表</t>
  </si>
  <si>
    <t>2020年度常德高新技术产业开发区宣传信息中心整体支出绩效评价指标体系</t>
  </si>
  <si>
    <t>基本经费账</t>
  </si>
  <si>
    <t>项目经费账</t>
  </si>
  <si>
    <t>附件4</t>
  </si>
  <si>
    <t>“三公经费”变动率为33.33%扣1分</t>
  </si>
  <si>
    <r>
      <t>预算完成率为7</t>
    </r>
    <r>
      <rPr>
        <sz val="10"/>
        <rFont val="宋体"/>
        <family val="0"/>
      </rPr>
      <t>0.07%扣3分</t>
    </r>
  </si>
  <si>
    <t>预算调整率为25.19%扣2分</t>
  </si>
  <si>
    <r>
      <t>结转结余变动率为42</t>
    </r>
    <r>
      <rPr>
        <sz val="10"/>
        <rFont val="宋体"/>
        <family val="0"/>
      </rPr>
      <t>.</t>
    </r>
    <r>
      <rPr>
        <sz val="10"/>
        <rFont val="宋体"/>
        <family val="0"/>
      </rPr>
      <t>91</t>
    </r>
    <r>
      <rPr>
        <sz val="10"/>
        <rFont val="宋体"/>
        <family val="0"/>
      </rPr>
      <t>%扣</t>
    </r>
    <r>
      <rPr>
        <sz val="10"/>
        <rFont val="宋体"/>
        <family val="0"/>
      </rPr>
      <t>1</t>
    </r>
    <r>
      <rPr>
        <sz val="10"/>
        <rFont val="宋体"/>
        <family val="0"/>
      </rPr>
      <t>分</t>
    </r>
  </si>
  <si>
    <t>政府采购预算仅填列采购项目,未填列采购数量数量、金额及采购资金来源数据，采购预算管理不到位扣2分</t>
  </si>
  <si>
    <r>
      <t>①是否已制定或具有预算资金管理办法、内部财务管理制度、会计核算制度、本部门厉行节约制度等管理制度；</t>
    </r>
    <r>
      <rPr>
        <sz val="10"/>
        <rFont val="Times New Roman"/>
        <family val="1"/>
      </rPr>
      <t xml:space="preserve">
</t>
    </r>
    <r>
      <rPr>
        <sz val="10"/>
        <rFont val="宋体"/>
        <family val="0"/>
      </rPr>
      <t>②相关管理制度是否合法、合规、完整；</t>
    </r>
    <r>
      <rPr>
        <sz val="10"/>
        <rFont val="Times New Roman"/>
        <family val="1"/>
      </rPr>
      <t xml:space="preserve">
</t>
    </r>
    <r>
      <rPr>
        <sz val="10"/>
        <rFont val="宋体"/>
        <family val="0"/>
      </rPr>
      <t>③相关管理制度是否得到有效执行。</t>
    </r>
    <r>
      <rPr>
        <sz val="10"/>
        <rFont val="Times New Roman"/>
        <family val="1"/>
      </rPr>
      <t xml:space="preserve">
</t>
    </r>
    <r>
      <rPr>
        <sz val="10"/>
        <rFont val="宋体"/>
        <family val="0"/>
      </rPr>
      <t>每发现一类不合规问题，扣0</t>
    </r>
    <r>
      <rPr>
        <sz val="10"/>
        <rFont val="宋体"/>
        <family val="0"/>
      </rPr>
      <t>.5</t>
    </r>
    <r>
      <rPr>
        <sz val="10"/>
        <rFont val="宋体"/>
        <family val="0"/>
      </rPr>
      <t>分，扣完为止。</t>
    </r>
  </si>
  <si>
    <t>支付公职人员宣讲费扣1分；报销票据不合规及办公费超范围扣1分。合计扣2分</t>
  </si>
  <si>
    <t>固定资产未盘点，固定资产管理制度未有效执行扣0.5分</t>
  </si>
  <si>
    <r>
      <t>往来款项未与对方单位核对,账实不符扣</t>
    </r>
    <r>
      <rPr>
        <sz val="10"/>
        <rFont val="宋体"/>
        <family val="0"/>
      </rPr>
      <t>0.5分</t>
    </r>
  </si>
  <si>
    <r>
      <t>①是否符合国家财经法规和财务管理制度规定以及有关预算支出管理办法的规定；</t>
    </r>
    <r>
      <rPr>
        <sz val="10"/>
        <rFont val="Times New Roman"/>
        <family val="1"/>
      </rPr>
      <t xml:space="preserve">
</t>
    </r>
    <r>
      <rPr>
        <sz val="10"/>
        <rFont val="宋体"/>
        <family val="0"/>
      </rPr>
      <t>②资金的拨付是否有完整的审批程序和手续；</t>
    </r>
    <r>
      <rPr>
        <sz val="10"/>
        <rFont val="Times New Roman"/>
        <family val="1"/>
      </rPr>
      <t xml:space="preserve">
</t>
    </r>
    <r>
      <rPr>
        <sz val="10"/>
        <rFont val="宋体"/>
        <family val="0"/>
      </rPr>
      <t>③预算支出的重大开支是否经过评估论证；</t>
    </r>
    <r>
      <rPr>
        <sz val="10"/>
        <rFont val="Times New Roman"/>
        <family val="1"/>
      </rPr>
      <t xml:space="preserve">
</t>
    </r>
    <r>
      <rPr>
        <sz val="10"/>
        <rFont val="宋体"/>
        <family val="0"/>
      </rPr>
      <t>④是否符合部门预算批复的用途；</t>
    </r>
    <r>
      <rPr>
        <sz val="10"/>
        <rFont val="Times New Roman"/>
        <family val="1"/>
      </rPr>
      <t xml:space="preserve">
</t>
    </r>
    <r>
      <rPr>
        <sz val="10"/>
        <rFont val="宋体"/>
        <family val="0"/>
      </rPr>
      <t>⑤是否存在截留、挤占、挪用、虚列支出等情况。</t>
    </r>
    <r>
      <rPr>
        <sz val="10"/>
        <rFont val="Times New Roman"/>
        <family val="1"/>
      </rPr>
      <t xml:space="preserve">
</t>
    </r>
    <r>
      <rPr>
        <sz val="10"/>
        <rFont val="宋体"/>
        <family val="0"/>
      </rPr>
      <t>每发现一类不合规问题，扣1分</t>
    </r>
    <r>
      <rPr>
        <sz val="10"/>
        <rFont val="宋体"/>
        <family val="0"/>
      </rPr>
      <t>(其中截留、挤占、挪用、虚列支出每例扣2分)</t>
    </r>
    <r>
      <rPr>
        <sz val="10"/>
        <rFont val="宋体"/>
        <family val="0"/>
      </rPr>
      <t>，扣完为止。</t>
    </r>
  </si>
  <si>
    <r>
      <t>基础数据信息和会计信息资料真实、完整、准确，得2</t>
    </r>
    <r>
      <rPr>
        <sz val="10"/>
        <rFont val="宋体"/>
        <family val="0"/>
      </rPr>
      <t>分。</t>
    </r>
  </si>
  <si>
    <r>
      <t>社会公众满意度≥90%，得5分；每降低1%扣0.2</t>
    </r>
    <r>
      <rPr>
        <sz val="10"/>
        <rFont val="宋体"/>
        <family val="0"/>
      </rPr>
      <t>分,扣完为止。</t>
    </r>
  </si>
  <si>
    <t>会计核算欠规范扣1分</t>
  </si>
  <si>
    <r>
      <t>支付进度率为</t>
    </r>
    <r>
      <rPr>
        <sz val="10"/>
        <color indexed="8"/>
        <rFont val="宋体"/>
        <family val="0"/>
      </rPr>
      <t>70.89%(既定支付进度参照高新区各部门平均支付进度水平)扣2分</t>
    </r>
  </si>
  <si>
    <r>
      <rPr>
        <sz val="10"/>
        <rFont val="宋体"/>
        <family val="0"/>
      </rPr>
      <t>达到质量标准（绩效标准值）的实际工作数与计划工作数的比率</t>
    </r>
    <r>
      <rPr>
        <sz val="10"/>
        <rFont val="Times New Roman"/>
        <family val="1"/>
      </rPr>
      <t>,</t>
    </r>
    <r>
      <rPr>
        <sz val="10"/>
        <rFont val="宋体"/>
        <family val="0"/>
      </rPr>
      <t>用以反映和考核部门履职质量目标的实现程度。</t>
    </r>
    <r>
      <rPr>
        <sz val="10"/>
        <rFont val="Times New Roman"/>
        <family val="1"/>
      </rPr>
      <t xml:space="preserve">
</t>
    </r>
    <r>
      <rPr>
        <sz val="10"/>
        <rFont val="宋体"/>
        <family val="0"/>
      </rPr>
      <t>质量达标率</t>
    </r>
    <r>
      <rPr>
        <sz val="10"/>
        <rFont val="Times New Roman"/>
        <family val="1"/>
      </rPr>
      <t>=</t>
    </r>
    <r>
      <rPr>
        <sz val="10"/>
        <rFont val="宋体"/>
        <family val="0"/>
      </rPr>
      <t>（质量达标实际工作数</t>
    </r>
    <r>
      <rPr>
        <sz val="10"/>
        <rFont val="Times New Roman"/>
        <family val="1"/>
      </rPr>
      <t>/</t>
    </r>
    <r>
      <rPr>
        <sz val="10"/>
        <rFont val="宋体"/>
        <family val="0"/>
      </rPr>
      <t>计划工作数）</t>
    </r>
    <r>
      <rPr>
        <sz val="10"/>
        <rFont val="Times New Roman"/>
        <family val="1"/>
      </rPr>
      <t>×100%</t>
    </r>
    <r>
      <rPr>
        <sz val="10"/>
        <rFont val="宋体"/>
        <family val="0"/>
      </rPr>
      <t>。</t>
    </r>
    <r>
      <rPr>
        <sz val="10"/>
        <rFont val="宋体"/>
        <family val="0"/>
      </rPr>
      <t>质量达标实际工作数：一定时期（年度或规划期）内部门实际完成工作数中达到部门绩效目标要求（绩效标准值）的工作任务数量。</t>
    </r>
  </si>
  <si>
    <r>
      <t>优秀（</t>
    </r>
    <r>
      <rPr>
        <sz val="10"/>
        <rFont val="Times New Roman"/>
        <family val="1"/>
      </rPr>
      <t>5</t>
    </r>
    <r>
      <rPr>
        <sz val="10"/>
        <rFont val="宋体"/>
        <family val="0"/>
      </rPr>
      <t>分），良好（</t>
    </r>
    <r>
      <rPr>
        <sz val="10"/>
        <rFont val="Times New Roman"/>
        <family val="1"/>
      </rPr>
      <t>3</t>
    </r>
    <r>
      <rPr>
        <sz val="10"/>
        <rFont val="宋体"/>
        <family val="0"/>
      </rPr>
      <t>分），合格（</t>
    </r>
    <r>
      <rPr>
        <sz val="10"/>
        <rFont val="Times New Roman"/>
        <family val="1"/>
      </rPr>
      <t>1</t>
    </r>
    <r>
      <rPr>
        <sz val="10"/>
        <rFont val="宋体"/>
        <family val="0"/>
      </rPr>
      <t>分），不合格（</t>
    </r>
    <r>
      <rPr>
        <sz val="10"/>
        <rFont val="Times New Roman"/>
        <family val="1"/>
      </rPr>
      <t>0</t>
    </r>
    <r>
      <rPr>
        <sz val="10"/>
        <rFont val="宋体"/>
        <family val="0"/>
      </rPr>
      <t>分）。</t>
    </r>
  </si>
  <si>
    <t>区绩效考核结果为良好扣2分</t>
  </si>
  <si>
    <t>未制定《专项资金管理办法》与《项目管理制度》，制度不健全扣0.5分；合同签订不合规扣0.5分。合计扣1分</t>
  </si>
  <si>
    <t>全年三级媒体报道数量（3分）。按完成率与该项分值计算得分。</t>
  </si>
  <si>
    <t>全年设立宣传专栏数量（2分）。按完成率与该项分值计算得分。</t>
  </si>
  <si>
    <t>全年微信公众号推送期数（2分）。按完成率与该项分值计算得分。</t>
  </si>
  <si>
    <t>全年开展理论学习次数（3分）。按完成率与该项分值计算得分。</t>
  </si>
  <si>
    <t>高速路口广告位宣传（1.5分）。按完成率与该项分值计算得分。</t>
  </si>
  <si>
    <t>开展理论学习、三级媒体报道、微信公众号推送、设立宣传专栏、机杨广告位宣传、高速路口广告位宣传均需年度内完成，每个单项未完成扣1分,扣完为止。</t>
  </si>
  <si>
    <r>
      <t>社会公众满意度90</t>
    </r>
    <r>
      <rPr>
        <sz val="10"/>
        <rFont val="宋体"/>
        <family val="0"/>
      </rPr>
      <t>.76</t>
    </r>
    <r>
      <rPr>
        <sz val="10"/>
        <rFont val="宋体"/>
        <family val="0"/>
      </rPr>
      <t>%</t>
    </r>
  </si>
  <si>
    <t>机关事务正常运转率（3分）。每低于1%，扣0.5分，扣完为止。</t>
  </si>
  <si>
    <t>重大舆情发生率（2分）。未发生得2分,每发现一起扣1分,扣完为止。</t>
  </si>
  <si>
    <t>整体绩效目标申报不完整，产出及效益细化量化指标少。扣1分</t>
  </si>
  <si>
    <t>政策知晓率≥80%，得3分，每低于1%扣0.2分,扣完为止。</t>
  </si>
  <si>
    <t>机杨广告位宣传（1.5分）。按完成率与该项分值计算得分。</t>
  </si>
  <si>
    <t>聚焦主题，持续推进理论学习；广泛宣传，提升高新领域影响力；多措并举，助力企业复工复产；开展教育实践，推进宣传队伍建设。社会效益显著（18分）；良好（14分）；一般（10分）；较差（0分）</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</si>
</sst>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 "/>
    <numFmt numFmtId="178" formatCode="#,##0.00_);[Red]\(#,##0.00\)"/>
    <numFmt numFmtId="179" formatCode="&quot;Yes&quot;;&quot;Yes&quot;;&quot;No&quot;"/>
    <numFmt numFmtId="180" formatCode="&quot;True&quot;;&quot;True&quot;;&quot;False&quot;"/>
    <numFmt numFmtId="181" formatCode="&quot;On&quot;;&quot;On&quot;;&quot;Off&quot;"/>
    <numFmt numFmtId="182" formatCode="[$€-2]\ #,##0.00_);[Red]\([$€-2]\ #,##0.00\)"/>
    <numFmt numFmtId="183" formatCode="_ * #,##0.000_ ;_ * \-#,##0.000_ ;_ * &quot;-&quot;???_ ;_ @_ "/>
    <numFmt numFmtId="184" formatCode="_ * #,##0.0000_ ;_ * \-#,##0.0000_ ;_ * &quot;-&quot;????_ ;_ @_ "/>
    <numFmt numFmtId="185" formatCode="#,##0.00_ "/>
    <numFmt numFmtId="186" formatCode="#,##0_);[Red]\(#,##0\)"/>
    <numFmt numFmtId="187" formatCode="#,##0.0_);[Red]\(#,##0.0\)"/>
    <numFmt numFmtId="188" formatCode="0.0%"/>
  </numFmts>
  <fonts count="49">
    <font>
      <sz val="12"/>
      <name val="宋体"/>
      <family val="0"/>
    </font>
    <font>
      <sz val="11"/>
      <color indexed="8"/>
      <name val="宋体"/>
      <family val="0"/>
    </font>
    <font>
      <sz val="10"/>
      <name val="宋体"/>
      <family val="0"/>
    </font>
    <font>
      <sz val="10"/>
      <color indexed="8"/>
      <name val="宋体"/>
      <family val="0"/>
    </font>
    <font>
      <sz val="9"/>
      <name val="宋体"/>
      <family val="0"/>
    </font>
    <font>
      <sz val="10"/>
      <color indexed="8"/>
      <name val="Arial"/>
      <family val="2"/>
    </font>
    <font>
      <b/>
      <sz val="13"/>
      <color indexed="54"/>
      <name val="宋体"/>
      <family val="0"/>
    </font>
    <font>
      <sz val="11"/>
      <color indexed="10"/>
      <name val="宋体"/>
      <family val="0"/>
    </font>
    <font>
      <b/>
      <sz val="15"/>
      <color indexed="54"/>
      <name val="宋体"/>
      <family val="0"/>
    </font>
    <font>
      <sz val="11"/>
      <color indexed="20"/>
      <name val="宋体"/>
      <family val="0"/>
    </font>
    <font>
      <sz val="11"/>
      <color indexed="52"/>
      <name val="宋体"/>
      <family val="0"/>
    </font>
    <font>
      <i/>
      <sz val="11"/>
      <color indexed="23"/>
      <name val="宋体"/>
      <family val="0"/>
    </font>
    <font>
      <b/>
      <sz val="18"/>
      <color indexed="54"/>
      <name val="宋体"/>
      <family val="0"/>
    </font>
    <font>
      <sz val="11"/>
      <color indexed="9"/>
      <name val="宋体"/>
      <family val="0"/>
    </font>
    <font>
      <b/>
      <sz val="11"/>
      <color indexed="54"/>
      <name val="宋体"/>
      <family val="0"/>
    </font>
    <font>
      <sz val="11"/>
      <color indexed="62"/>
      <name val="宋体"/>
      <family val="0"/>
    </font>
    <font>
      <b/>
      <sz val="11"/>
      <color indexed="52"/>
      <name val="宋体"/>
      <family val="0"/>
    </font>
    <font>
      <u val="single"/>
      <sz val="11"/>
      <color indexed="20"/>
      <name val="宋体"/>
      <family val="0"/>
    </font>
    <font>
      <b/>
      <sz val="11"/>
      <color indexed="8"/>
      <name val="宋体"/>
      <family val="0"/>
    </font>
    <font>
      <sz val="11"/>
      <color indexed="60"/>
      <name val="宋体"/>
      <family val="0"/>
    </font>
    <font>
      <b/>
      <sz val="11"/>
      <color indexed="63"/>
      <name val="宋体"/>
      <family val="0"/>
    </font>
    <font>
      <u val="single"/>
      <sz val="11"/>
      <color indexed="12"/>
      <name val="宋体"/>
      <family val="0"/>
    </font>
    <font>
      <sz val="11"/>
      <color indexed="17"/>
      <name val="宋体"/>
      <family val="0"/>
    </font>
    <font>
      <b/>
      <sz val="11"/>
      <color indexed="9"/>
      <name val="宋体"/>
      <family val="0"/>
    </font>
    <font>
      <b/>
      <sz val="10"/>
      <color indexed="8"/>
      <name val="宋体"/>
      <family val="0"/>
    </font>
    <font>
      <b/>
      <sz val="12"/>
      <name val="宋体"/>
      <family val="0"/>
    </font>
    <font>
      <b/>
      <sz val="10"/>
      <name val="楷体_GB2312"/>
      <family val="3"/>
    </font>
    <font>
      <sz val="12"/>
      <name val="楷体_GB2312"/>
      <family val="3"/>
    </font>
    <font>
      <sz val="18"/>
      <color indexed="8"/>
      <name val="宋体"/>
      <family val="0"/>
    </font>
    <font>
      <sz val="12"/>
      <color indexed="8"/>
      <name val="宋体"/>
      <family val="0"/>
    </font>
    <font>
      <sz val="24"/>
      <name val="Times New Roman"/>
      <family val="1"/>
    </font>
    <font>
      <sz val="10"/>
      <name val="Times New Roman"/>
      <family val="1"/>
    </font>
    <font>
      <sz val="10"/>
      <name val="黑体"/>
      <family val="3"/>
    </font>
    <font>
      <sz val="12"/>
      <name val="黑体"/>
      <family val="3"/>
    </font>
    <font>
      <sz val="12"/>
      <name val="Times New Roman"/>
      <family val="1"/>
    </font>
    <font>
      <b/>
      <sz val="10"/>
      <name val="宋体"/>
      <family val="0"/>
    </font>
    <font>
      <sz val="16"/>
      <color indexed="8"/>
      <name val="宋体"/>
      <family val="0"/>
    </font>
    <font>
      <sz val="18"/>
      <name val="方正小标宋_GBK"/>
      <family val="0"/>
    </font>
    <font>
      <b/>
      <sz val="10"/>
      <color indexed="8"/>
      <name val="仿宋_GB2312"/>
      <family val="3"/>
    </font>
    <font>
      <sz val="11"/>
      <color theme="1"/>
      <name val="Calibri"/>
      <family val="0"/>
    </font>
    <font>
      <sz val="18"/>
      <color theme="1"/>
      <name val="Calibri"/>
      <family val="0"/>
    </font>
    <font>
      <sz val="11"/>
      <color indexed="8"/>
      <name val="Calibri"/>
      <family val="0"/>
    </font>
    <font>
      <sz val="10"/>
      <color indexed="8"/>
      <name val="Calibri"/>
      <family val="0"/>
    </font>
    <font>
      <b/>
      <sz val="10"/>
      <color theme="1"/>
      <name val="仿宋_GB2312"/>
      <family val="3"/>
    </font>
    <font>
      <sz val="10"/>
      <name val="Calibri"/>
      <family val="0"/>
    </font>
    <font>
      <sz val="10"/>
      <color theme="1"/>
      <name val="Calibri"/>
      <family val="0"/>
    </font>
    <font>
      <b/>
      <sz val="10"/>
      <color indexed="8"/>
      <name val="Calibri"/>
      <family val="0"/>
    </font>
    <font>
      <b/>
      <sz val="10"/>
      <name val="Calibri"/>
      <family val="0"/>
    </font>
    <font>
      <sz val="16"/>
      <color theme="1"/>
      <name val="Calibri"/>
      <family val="0"/>
    </font>
  </fonts>
  <fills count="19">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45"/>
        <bgColor indexed="64"/>
      </patternFill>
    </fill>
    <fill>
      <patternFill patternType="solid">
        <fgColor indexed="55"/>
        <bgColor indexed="64"/>
      </patternFill>
    </fill>
    <fill>
      <patternFill patternType="solid">
        <fgColor indexed="53"/>
        <bgColor indexed="64"/>
      </patternFill>
    </fill>
    <fill>
      <patternFill patternType="solid">
        <fgColor indexed="51"/>
        <bgColor indexed="64"/>
      </patternFill>
    </fill>
    <fill>
      <patternFill patternType="solid">
        <fgColor indexed="62"/>
        <bgColor indexed="64"/>
      </patternFill>
    </fill>
    <fill>
      <patternFill patternType="solid">
        <fgColor theme="0"/>
        <bgColor indexed="64"/>
      </patternFill>
    </fill>
  </fills>
  <borders count="21">
    <border>
      <left/>
      <right/>
      <top/>
      <bottom/>
      <diagonal/>
    </border>
    <border>
      <left/>
      <right/>
      <top/>
      <bottom style="medium">
        <color indexed="49"/>
      </bottom>
    </border>
    <border>
      <left/>
      <right/>
      <top/>
      <bottom style="medium">
        <color indexed="44"/>
      </bottom>
    </border>
    <border>
      <left/>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10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8" fillId="0" borderId="1" applyNumberFormat="0" applyFill="0" applyAlignment="0" applyProtection="0"/>
    <xf numFmtId="0" fontId="6" fillId="0" borderId="1" applyNumberFormat="0" applyFill="0" applyAlignment="0" applyProtection="0"/>
    <xf numFmtId="0" fontId="14" fillId="0" borderId="2" applyNumberFormat="0" applyFill="0" applyAlignment="0" applyProtection="0"/>
    <xf numFmtId="0" fontId="14" fillId="0" borderId="0" applyNumberFormat="0" applyFill="0" applyBorder="0" applyAlignment="0" applyProtection="0"/>
    <xf numFmtId="0" fontId="9" fillId="13" borderId="0" applyNumberFormat="0" applyBorder="0" applyAlignment="0" applyProtection="0"/>
    <xf numFmtId="0" fontId="39"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vertical="center"/>
      <protection/>
    </xf>
    <xf numFmtId="0" fontId="39"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0" borderId="0">
      <alignment/>
      <protection/>
    </xf>
    <xf numFmtId="0" fontId="39" fillId="0" borderId="0">
      <alignment vertical="center"/>
      <protection/>
    </xf>
    <xf numFmtId="0" fontId="5" fillId="0" borderId="0">
      <alignment/>
      <protection/>
    </xf>
    <xf numFmtId="0" fontId="39" fillId="0" borderId="0">
      <alignment vertical="center"/>
      <protection/>
    </xf>
    <xf numFmtId="0" fontId="0" fillId="0" borderId="0">
      <alignment vertical="center"/>
      <protection/>
    </xf>
    <xf numFmtId="0" fontId="39" fillId="0" borderId="0">
      <alignment vertical="center"/>
      <protection/>
    </xf>
    <xf numFmtId="0" fontId="21" fillId="0" borderId="0" applyNumberFormat="0" applyFill="0" applyBorder="0" applyAlignment="0" applyProtection="0"/>
    <xf numFmtId="0" fontId="22" fillId="7" borderId="0" applyNumberFormat="0" applyBorder="0" applyAlignment="0" applyProtection="0"/>
    <xf numFmtId="0" fontId="1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9" borderId="4" applyNumberFormat="0" applyAlignment="0" applyProtection="0"/>
    <xf numFmtId="0" fontId="23" fillId="14" borderId="5" applyNumberFormat="0" applyAlignment="0" applyProtection="0"/>
    <xf numFmtId="0" fontId="11" fillId="0" borderId="0" applyNumberFormat="0" applyFill="0" applyBorder="0" applyAlignment="0" applyProtection="0"/>
    <xf numFmtId="0" fontId="7" fillId="0" borderId="0" applyNumberFormat="0" applyFill="0" applyBorder="0" applyAlignment="0" applyProtection="0"/>
    <xf numFmtId="0" fontId="10" fillId="0" borderId="6" applyNumberFormat="0" applyFill="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1" fontId="0" fillId="0" borderId="0" applyFont="0" applyFill="0" applyBorder="0" applyAlignment="0" applyProtection="0"/>
    <xf numFmtId="0" fontId="19" fillId="10" borderId="0" applyNumberFormat="0" applyBorder="0" applyAlignment="0" applyProtection="0"/>
    <xf numFmtId="0" fontId="20" fillId="9" borderId="7" applyNumberFormat="0" applyAlignment="0" applyProtection="0"/>
    <xf numFmtId="0" fontId="15" fillId="3" borderId="4" applyNumberFormat="0" applyAlignment="0" applyProtection="0"/>
    <xf numFmtId="0" fontId="17" fillId="0" borderId="0" applyNumberFormat="0" applyFill="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4"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2" borderId="0" applyNumberFormat="0" applyBorder="0" applyAlignment="0" applyProtection="0"/>
    <xf numFmtId="0" fontId="1" fillId="5" borderId="8" applyNumberFormat="0" applyFont="0" applyAlignment="0" applyProtection="0"/>
  </cellStyleXfs>
  <cellXfs count="240">
    <xf numFmtId="0" fontId="0" fillId="0" borderId="0" xfId="0" applyAlignment="1">
      <alignment/>
    </xf>
    <xf numFmtId="0" fontId="39" fillId="0" borderId="0" xfId="65">
      <alignment vertical="center"/>
      <protection/>
    </xf>
    <xf numFmtId="0" fontId="24" fillId="0" borderId="9" xfId="65" applyFont="1" applyBorder="1" applyAlignment="1">
      <alignment horizontal="center" vertical="center"/>
      <protection/>
    </xf>
    <xf numFmtId="0" fontId="25" fillId="0" borderId="0" xfId="0" applyFont="1" applyAlignment="1">
      <alignment/>
    </xf>
    <xf numFmtId="0" fontId="39" fillId="0" borderId="0" xfId="40">
      <alignment vertical="center"/>
      <protection/>
    </xf>
    <xf numFmtId="0" fontId="39" fillId="0" borderId="0" xfId="40" applyAlignment="1">
      <alignment horizontal="center" vertical="center"/>
      <protection/>
    </xf>
    <xf numFmtId="43" fontId="0" fillId="0" borderId="0" xfId="81" applyFont="1" applyAlignment="1">
      <alignment vertical="center"/>
    </xf>
    <xf numFmtId="0" fontId="39" fillId="0" borderId="0" xfId="40" applyFill="1">
      <alignment vertical="center"/>
      <protection/>
    </xf>
    <xf numFmtId="0" fontId="39" fillId="0" borderId="0" xfId="40" applyAlignment="1">
      <alignment horizontal="left" vertical="center"/>
      <protection/>
    </xf>
    <xf numFmtId="0" fontId="40" fillId="0" borderId="0" xfId="0" applyFont="1" applyAlignment="1">
      <alignment vertical="center"/>
    </xf>
    <xf numFmtId="0" fontId="41" fillId="0" borderId="0" xfId="0" applyFont="1" applyAlignment="1">
      <alignment horizontal="left" vertical="center"/>
    </xf>
    <xf numFmtId="0" fontId="0" fillId="0" borderId="0" xfId="0" applyFont="1" applyAlignment="1">
      <alignment vertical="center"/>
    </xf>
    <xf numFmtId="0" fontId="0" fillId="0" borderId="0" xfId="0" applyFont="1" applyFill="1" applyAlignment="1">
      <alignment vertical="center"/>
    </xf>
    <xf numFmtId="0" fontId="27" fillId="0" borderId="0" xfId="0" applyFont="1" applyAlignment="1">
      <alignment vertical="center" textRotation="255"/>
    </xf>
    <xf numFmtId="0" fontId="27" fillId="0" borderId="0" xfId="0" applyFont="1" applyAlignme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3" fillId="0" borderId="0" xfId="65" applyFont="1" applyAlignment="1">
      <alignment horizontal="center" vertical="center"/>
      <protection/>
    </xf>
    <xf numFmtId="0" fontId="2" fillId="0" borderId="0" xfId="65" applyFont="1" applyAlignment="1">
      <alignment horizontal="right" vertical="center"/>
      <protection/>
    </xf>
    <xf numFmtId="0" fontId="2" fillId="18" borderId="9" xfId="65" applyFont="1" applyFill="1" applyBorder="1" applyAlignment="1">
      <alignment horizontal="left" vertical="center"/>
      <protection/>
    </xf>
    <xf numFmtId="43" fontId="42" fillId="0" borderId="9" xfId="0" applyNumberFormat="1" applyFont="1" applyBorder="1" applyAlignment="1">
      <alignment horizontal="center" vertical="center" wrapText="1"/>
    </xf>
    <xf numFmtId="0" fontId="2" fillId="18" borderId="0" xfId="0" applyFont="1" applyFill="1" applyAlignment="1">
      <alignment/>
    </xf>
    <xf numFmtId="0" fontId="0" fillId="18" borderId="0" xfId="0" applyFill="1" applyAlignment="1">
      <alignment/>
    </xf>
    <xf numFmtId="0" fontId="1" fillId="0" borderId="9" xfId="66" applyFont="1" applyBorder="1" applyAlignment="1">
      <alignment horizontal="left" vertical="center" shrinkToFit="1"/>
      <protection/>
    </xf>
    <xf numFmtId="0" fontId="29" fillId="0" borderId="0" xfId="65" applyFont="1" applyAlignment="1">
      <alignment horizontal="left" vertical="center"/>
      <protection/>
    </xf>
    <xf numFmtId="43" fontId="42" fillId="18" borderId="9" xfId="0" applyNumberFormat="1" applyFont="1" applyFill="1" applyBorder="1" applyAlignment="1">
      <alignment horizontal="center" vertical="center" wrapText="1"/>
    </xf>
    <xf numFmtId="0" fontId="3" fillId="0" borderId="10" xfId="65" applyFont="1" applyBorder="1" applyAlignment="1">
      <alignment horizontal="center" vertical="center" wrapText="1"/>
      <protection/>
    </xf>
    <xf numFmtId="0" fontId="30" fillId="0" borderId="0" xfId="0" applyFont="1" applyAlignment="1">
      <alignment horizontal="center" vertical="center"/>
    </xf>
    <xf numFmtId="31" fontId="31" fillId="0" borderId="0" xfId="0" applyNumberFormat="1" applyFont="1" applyAlignment="1">
      <alignment horizontal="right" vertical="center"/>
    </xf>
    <xf numFmtId="0" fontId="32" fillId="0" borderId="9" xfId="0" applyFont="1" applyBorder="1" applyAlignment="1">
      <alignment horizontal="center" vertical="center" wrapText="1"/>
    </xf>
    <xf numFmtId="0" fontId="33" fillId="0" borderId="0" xfId="0" applyFont="1" applyAlignment="1">
      <alignment vertical="center"/>
    </xf>
    <xf numFmtId="0" fontId="2" fillId="0" borderId="9" xfId="0" applyFont="1" applyFill="1" applyBorder="1" applyAlignment="1">
      <alignment horizontal="left" vertical="center" wrapText="1"/>
    </xf>
    <xf numFmtId="0" fontId="31" fillId="0" borderId="9" xfId="0" applyFont="1" applyFill="1" applyBorder="1" applyAlignment="1">
      <alignment horizontal="center" vertical="center" wrapText="1"/>
    </xf>
    <xf numFmtId="0" fontId="31" fillId="0" borderId="9" xfId="0" applyFont="1" applyFill="1" applyBorder="1" applyAlignment="1">
      <alignment vertical="center" wrapText="1"/>
    </xf>
    <xf numFmtId="0" fontId="2" fillId="0" borderId="9" xfId="0" applyFont="1" applyFill="1" applyBorder="1" applyAlignment="1">
      <alignment vertical="center" wrapText="1"/>
    </xf>
    <xf numFmtId="0" fontId="31" fillId="0" borderId="9" xfId="0" applyFont="1" applyFill="1" applyBorder="1" applyAlignment="1">
      <alignment horizontal="left" vertical="center" wrapText="1"/>
    </xf>
    <xf numFmtId="0" fontId="34" fillId="0" borderId="0" xfId="0" applyFont="1" applyFill="1" applyAlignment="1">
      <alignment vertical="center"/>
    </xf>
    <xf numFmtId="0" fontId="31" fillId="0" borderId="0" xfId="0" applyFont="1" applyAlignment="1">
      <alignment horizontal="justify" vertical="center"/>
    </xf>
    <xf numFmtId="0" fontId="34" fillId="0" borderId="0" xfId="0" applyFont="1" applyAlignment="1">
      <alignment vertical="center"/>
    </xf>
    <xf numFmtId="0" fontId="31" fillId="0" borderId="9" xfId="0" applyFont="1" applyBorder="1" applyAlignment="1">
      <alignment horizontal="center" vertical="center"/>
    </xf>
    <xf numFmtId="0" fontId="31" fillId="0" borderId="9" xfId="0" applyFont="1" applyBorder="1" applyAlignment="1">
      <alignment vertical="center"/>
    </xf>
    <xf numFmtId="0" fontId="31" fillId="0" borderId="10" xfId="0" applyFont="1" applyFill="1" applyBorder="1" applyAlignment="1">
      <alignment horizontal="center" vertical="center" wrapText="1"/>
    </xf>
    <xf numFmtId="0" fontId="41" fillId="0" borderId="0" xfId="0" applyFont="1" applyAlignment="1">
      <alignment horizontal="center" vertical="center"/>
    </xf>
    <xf numFmtId="0" fontId="31" fillId="0" borderId="9" xfId="0" applyFont="1" applyFill="1" applyBorder="1" applyAlignment="1">
      <alignment horizontal="center" vertical="center"/>
    </xf>
    <xf numFmtId="0" fontId="2" fillId="0" borderId="9" xfId="0" applyFont="1" applyFill="1" applyBorder="1" applyAlignment="1">
      <alignment horizontal="left" vertical="center" wrapText="1"/>
    </xf>
    <xf numFmtId="0" fontId="0" fillId="0" borderId="0" xfId="0" applyFont="1" applyFill="1" applyAlignment="1">
      <alignment horizontal="center" vertical="center"/>
    </xf>
    <xf numFmtId="0" fontId="2" fillId="0" borderId="9" xfId="0" applyFont="1" applyFill="1" applyBorder="1" applyAlignment="1">
      <alignment horizontal="left" vertical="center" wrapText="1"/>
    </xf>
    <xf numFmtId="0" fontId="2" fillId="0" borderId="9" xfId="0" applyFont="1" applyFill="1" applyBorder="1" applyAlignment="1">
      <alignment vertical="center" wrapText="1"/>
    </xf>
    <xf numFmtId="0" fontId="2" fillId="0" borderId="9" xfId="0" applyFont="1" applyFill="1" applyBorder="1" applyAlignment="1">
      <alignment vertical="center" wrapText="1"/>
    </xf>
    <xf numFmtId="0" fontId="2" fillId="0" borderId="9" xfId="0" applyFont="1" applyFill="1" applyBorder="1" applyAlignment="1">
      <alignment vertical="center"/>
    </xf>
    <xf numFmtId="0" fontId="41" fillId="0" borderId="0" xfId="0" applyFont="1" applyFill="1" applyAlignment="1">
      <alignment horizontal="center" vertical="center"/>
    </xf>
    <xf numFmtId="0" fontId="33" fillId="0" borderId="0" xfId="0" applyFont="1" applyFill="1" applyAlignment="1">
      <alignment horizontal="center" vertical="center"/>
    </xf>
    <xf numFmtId="0" fontId="41" fillId="0" borderId="0" xfId="0" applyFont="1" applyFill="1" applyAlignment="1">
      <alignment horizontal="left" vertical="center"/>
    </xf>
    <xf numFmtId="0" fontId="26" fillId="0" borderId="9" xfId="0" applyFont="1" applyFill="1" applyBorder="1" applyAlignment="1">
      <alignment horizontal="center" vertical="center" wrapText="1"/>
    </xf>
    <xf numFmtId="0" fontId="43" fillId="0" borderId="11" xfId="40" applyNumberFormat="1" applyFont="1" applyFill="1" applyBorder="1" applyAlignment="1">
      <alignment horizontal="center" vertical="center" wrapText="1"/>
      <protection/>
    </xf>
    <xf numFmtId="0" fontId="0" fillId="0" borderId="9" xfId="0" applyFont="1" applyFill="1" applyBorder="1" applyAlignment="1">
      <alignment vertical="center"/>
    </xf>
    <xf numFmtId="0" fontId="2" fillId="0" borderId="9" xfId="0" applyFont="1" applyFill="1" applyBorder="1" applyAlignment="1">
      <alignment vertical="center"/>
    </xf>
    <xf numFmtId="0" fontId="39" fillId="0" borderId="0" xfId="40">
      <alignment vertical="center"/>
      <protection/>
    </xf>
    <xf numFmtId="43" fontId="0" fillId="0" borderId="0" xfId="0" applyNumberFormat="1" applyAlignment="1">
      <alignment/>
    </xf>
    <xf numFmtId="0" fontId="41" fillId="0" borderId="0" xfId="0" applyFont="1" applyAlignment="1">
      <alignment horizontal="right" vertical="center"/>
    </xf>
    <xf numFmtId="0" fontId="39" fillId="0" borderId="0" xfId="40" applyAlignment="1">
      <alignment horizontal="right" vertical="center"/>
      <protection/>
    </xf>
    <xf numFmtId="0" fontId="41" fillId="0" borderId="0" xfId="0" applyFont="1" applyAlignment="1">
      <alignment horizontal="left" vertical="center"/>
    </xf>
    <xf numFmtId="0" fontId="2" fillId="0" borderId="9" xfId="0" applyFont="1" applyFill="1" applyBorder="1" applyAlignment="1">
      <alignment vertical="center"/>
    </xf>
    <xf numFmtId="0" fontId="31" fillId="0" borderId="11" xfId="0" applyFont="1" applyFill="1" applyBorder="1" applyAlignment="1">
      <alignment horizontal="left" vertical="center" wrapText="1"/>
    </xf>
    <xf numFmtId="0" fontId="2" fillId="0" borderId="9" xfId="0" applyFont="1" applyFill="1" applyBorder="1" applyAlignment="1">
      <alignment horizontal="left" vertical="center" wrapText="1"/>
    </xf>
    <xf numFmtId="0" fontId="0" fillId="0" borderId="0" xfId="0" applyFill="1" applyAlignment="1">
      <alignment/>
    </xf>
    <xf numFmtId="0" fontId="44" fillId="0" borderId="0" xfId="65" applyFont="1" applyAlignment="1">
      <alignment horizontal="right" vertical="center"/>
      <protection/>
    </xf>
    <xf numFmtId="0" fontId="42" fillId="0" borderId="0" xfId="40" applyFont="1" applyAlignment="1">
      <alignment horizontal="left" vertical="center"/>
      <protection/>
    </xf>
    <xf numFmtId="0" fontId="45" fillId="0" borderId="0" xfId="40" applyFont="1" applyAlignment="1">
      <alignment horizontal="right" vertical="center"/>
      <protection/>
    </xf>
    <xf numFmtId="0" fontId="45" fillId="0" borderId="0" xfId="40" applyFont="1">
      <alignment vertical="center"/>
      <protection/>
    </xf>
    <xf numFmtId="0" fontId="45" fillId="0" borderId="0" xfId="40" applyFont="1" applyAlignment="1">
      <alignment horizontal="center" vertical="center"/>
      <protection/>
    </xf>
    <xf numFmtId="43" fontId="44" fillId="0" borderId="12" xfId="81" applyFont="1" applyBorder="1" applyAlignment="1">
      <alignment vertical="center"/>
    </xf>
    <xf numFmtId="0" fontId="42" fillId="0" borderId="9" xfId="40" applyFont="1" applyBorder="1" applyAlignment="1">
      <alignment horizontal="center" vertical="center"/>
      <protection/>
    </xf>
    <xf numFmtId="0" fontId="45" fillId="0" borderId="9" xfId="40" applyFont="1" applyBorder="1" applyAlignment="1">
      <alignment horizontal="center" vertical="center"/>
      <protection/>
    </xf>
    <xf numFmtId="43" fontId="42" fillId="0" borderId="9" xfId="81" applyFont="1" applyFill="1" applyBorder="1" applyAlignment="1">
      <alignment horizontal="center" vertical="center" wrapText="1"/>
    </xf>
    <xf numFmtId="10" fontId="42" fillId="0" borderId="9" xfId="81" applyNumberFormat="1" applyFont="1" applyFill="1" applyBorder="1" applyAlignment="1">
      <alignment horizontal="center" vertical="center" wrapText="1"/>
    </xf>
    <xf numFmtId="0" fontId="42" fillId="0" borderId="11" xfId="40" applyFont="1" applyFill="1" applyBorder="1" applyAlignment="1">
      <alignment horizontal="center" vertical="center" wrapText="1"/>
      <protection/>
    </xf>
    <xf numFmtId="43" fontId="42" fillId="0" borderId="13" xfId="81" applyFont="1" applyFill="1" applyBorder="1" applyAlignment="1">
      <alignment horizontal="center" vertical="center" wrapText="1"/>
    </xf>
    <xf numFmtId="0" fontId="45" fillId="0" borderId="9" xfId="40" applyFont="1" applyFill="1" applyBorder="1" applyAlignment="1">
      <alignment horizontal="center" vertical="center"/>
      <protection/>
    </xf>
    <xf numFmtId="0" fontId="46" fillId="0" borderId="9" xfId="40" applyFont="1" applyFill="1" applyBorder="1" applyAlignment="1">
      <alignment horizontal="left" vertical="center" wrapText="1"/>
      <protection/>
    </xf>
    <xf numFmtId="43" fontId="46" fillId="18" borderId="13" xfId="81" applyFont="1" applyFill="1" applyBorder="1" applyAlignment="1">
      <alignment horizontal="center" vertical="center" wrapText="1"/>
    </xf>
    <xf numFmtId="0" fontId="44" fillId="0" borderId="9" xfId="40" applyFont="1" applyFill="1" applyBorder="1" applyAlignment="1">
      <alignment vertical="center" wrapText="1"/>
      <protection/>
    </xf>
    <xf numFmtId="0" fontId="42" fillId="0" borderId="9" xfId="40" applyFont="1" applyFill="1" applyBorder="1" applyAlignment="1">
      <alignment horizontal="left" vertical="center" wrapText="1"/>
      <protection/>
    </xf>
    <xf numFmtId="43" fontId="42" fillId="18" borderId="13" xfId="81" applyFont="1" applyFill="1" applyBorder="1" applyAlignment="1">
      <alignment horizontal="center" vertical="center" wrapText="1"/>
    </xf>
    <xf numFmtId="0" fontId="42" fillId="0" borderId="9" xfId="40" applyFont="1" applyFill="1" applyBorder="1" applyAlignment="1">
      <alignment vertical="center" wrapText="1"/>
      <protection/>
    </xf>
    <xf numFmtId="0" fontId="46" fillId="0" borderId="9" xfId="40" applyFont="1" applyBorder="1" applyAlignment="1">
      <alignment horizontal="left" vertical="center" wrapText="1"/>
      <protection/>
    </xf>
    <xf numFmtId="43" fontId="46" fillId="0" borderId="13" xfId="81" applyFont="1" applyBorder="1" applyAlignment="1">
      <alignment horizontal="center" vertical="center" wrapText="1"/>
    </xf>
    <xf numFmtId="0" fontId="45" fillId="0" borderId="11" xfId="40" applyFont="1" applyBorder="1" applyAlignment="1">
      <alignment horizontal="center" vertical="center"/>
      <protection/>
    </xf>
    <xf numFmtId="43" fontId="42" fillId="0" borderId="13" xfId="81" applyFont="1" applyBorder="1" applyAlignment="1">
      <alignment horizontal="center" vertical="center" wrapText="1"/>
    </xf>
    <xf numFmtId="185" fontId="44" fillId="0" borderId="9" xfId="40" applyNumberFormat="1" applyFont="1" applyFill="1" applyBorder="1" applyAlignment="1">
      <alignment vertical="center" wrapText="1"/>
      <protection/>
    </xf>
    <xf numFmtId="0" fontId="45" fillId="0" borderId="9" xfId="40" applyFont="1" applyFill="1" applyBorder="1" applyAlignment="1">
      <alignment horizontal="center" vertical="center" wrapText="1"/>
      <protection/>
    </xf>
    <xf numFmtId="185" fontId="44" fillId="0" borderId="13" xfId="40" applyNumberFormat="1" applyFont="1" applyFill="1" applyBorder="1" applyAlignment="1">
      <alignment horizontal="right" vertical="center" wrapText="1"/>
      <protection/>
    </xf>
    <xf numFmtId="185" fontId="44" fillId="0" borderId="14" xfId="40" applyNumberFormat="1" applyFont="1" applyFill="1" applyBorder="1" applyAlignment="1">
      <alignment horizontal="right" vertical="center" wrapText="1"/>
      <protection/>
    </xf>
    <xf numFmtId="43" fontId="44" fillId="0" borderId="13" xfId="80" applyFont="1" applyFill="1" applyBorder="1" applyAlignment="1">
      <alignment horizontal="center" vertical="center" wrapText="1"/>
    </xf>
    <xf numFmtId="43" fontId="44" fillId="0" borderId="14" xfId="80" applyFont="1" applyFill="1" applyBorder="1" applyAlignment="1">
      <alignment horizontal="center" vertical="center" wrapText="1"/>
    </xf>
    <xf numFmtId="43" fontId="46" fillId="18" borderId="13" xfId="40" applyNumberFormat="1" applyFont="1" applyFill="1" applyBorder="1" applyAlignment="1">
      <alignment horizontal="center" vertical="center" wrapText="1"/>
      <protection/>
    </xf>
    <xf numFmtId="0" fontId="44" fillId="18" borderId="9" xfId="40" applyFont="1" applyFill="1" applyBorder="1" applyAlignment="1">
      <alignment horizontal="left" vertical="center" wrapText="1"/>
      <protection/>
    </xf>
    <xf numFmtId="0" fontId="42" fillId="0" borderId="11" xfId="40" applyFont="1" applyBorder="1" applyAlignment="1">
      <alignment horizontal="center" vertical="center" wrapText="1"/>
      <protection/>
    </xf>
    <xf numFmtId="43" fontId="42" fillId="0" borderId="11" xfId="81" applyFont="1" applyBorder="1" applyAlignment="1">
      <alignment horizontal="center" vertical="center" wrapText="1"/>
    </xf>
    <xf numFmtId="0" fontId="42" fillId="0" borderId="9" xfId="40" applyFont="1" applyBorder="1" applyAlignment="1">
      <alignment horizontal="right" vertical="center" wrapText="1"/>
      <protection/>
    </xf>
    <xf numFmtId="0" fontId="42" fillId="0" borderId="9" xfId="40" applyFont="1" applyBorder="1" applyAlignment="1">
      <alignment horizontal="left" vertical="center" wrapText="1"/>
      <protection/>
    </xf>
    <xf numFmtId="0" fontId="42" fillId="0" borderId="9" xfId="40" applyFont="1" applyBorder="1" applyAlignment="1">
      <alignment horizontal="center" vertical="center" wrapText="1"/>
      <protection/>
    </xf>
    <xf numFmtId="43" fontId="42" fillId="0" borderId="9" xfId="81" applyFont="1" applyBorder="1" applyAlignment="1">
      <alignment vertical="center" wrapText="1"/>
    </xf>
    <xf numFmtId="0" fontId="28" fillId="0" borderId="0" xfId="0" applyFont="1" applyFill="1" applyAlignment="1">
      <alignment horizontal="center" vertical="center"/>
    </xf>
    <xf numFmtId="0" fontId="28" fillId="0" borderId="0" xfId="0" applyFont="1" applyFill="1" applyAlignment="1">
      <alignment horizontal="center" vertical="center"/>
    </xf>
    <xf numFmtId="0" fontId="2" fillId="0" borderId="0" xfId="65" applyFont="1" applyFill="1" applyAlignment="1">
      <alignment horizontal="right" vertical="center"/>
      <protection/>
    </xf>
    <xf numFmtId="0" fontId="2" fillId="0" borderId="9" xfId="65" applyFont="1" applyFill="1" applyBorder="1" applyAlignment="1">
      <alignment horizontal="center" vertical="center"/>
      <protection/>
    </xf>
    <xf numFmtId="0" fontId="2" fillId="0" borderId="9" xfId="65" applyFont="1" applyFill="1" applyBorder="1" applyAlignment="1">
      <alignment horizontal="center" vertical="center"/>
      <protection/>
    </xf>
    <xf numFmtId="0" fontId="0" fillId="0" borderId="9" xfId="0" applyFont="1" applyFill="1" applyBorder="1" applyAlignment="1">
      <alignment horizontal="center"/>
    </xf>
    <xf numFmtId="0" fontId="35" fillId="0" borderId="9" xfId="65" applyFont="1" applyFill="1" applyBorder="1" applyAlignment="1">
      <alignment horizontal="center" vertical="center"/>
      <protection/>
    </xf>
    <xf numFmtId="43" fontId="35" fillId="0" borderId="9" xfId="65" applyNumberFormat="1" applyFont="1" applyFill="1" applyBorder="1" applyAlignment="1">
      <alignment horizontal="right" vertical="center"/>
      <protection/>
    </xf>
    <xf numFmtId="0" fontId="0" fillId="0" borderId="9" xfId="0" applyFill="1" applyBorder="1" applyAlignment="1">
      <alignment/>
    </xf>
    <xf numFmtId="0" fontId="25" fillId="0" borderId="9" xfId="0" applyFont="1" applyFill="1" applyBorder="1" applyAlignment="1">
      <alignment/>
    </xf>
    <xf numFmtId="0" fontId="25" fillId="0" borderId="0" xfId="0" applyFont="1" applyFill="1" applyAlignment="1">
      <alignment/>
    </xf>
    <xf numFmtId="0" fontId="2" fillId="0" borderId="9" xfId="65" applyFont="1" applyFill="1" applyBorder="1" applyAlignment="1">
      <alignment vertical="center"/>
      <protection/>
    </xf>
    <xf numFmtId="43" fontId="42" fillId="0" borderId="9" xfId="0" applyNumberFormat="1" applyFont="1" applyFill="1" applyBorder="1" applyAlignment="1">
      <alignment horizontal="center" vertical="center" wrapText="1"/>
    </xf>
    <xf numFmtId="0" fontId="2" fillId="0" borderId="9" xfId="65" applyFont="1" applyFill="1" applyBorder="1" applyAlignment="1">
      <alignment vertical="center"/>
      <protection/>
    </xf>
    <xf numFmtId="43" fontId="46" fillId="0" borderId="9" xfId="0" applyNumberFormat="1" applyFont="1" applyFill="1" applyBorder="1" applyAlignment="1">
      <alignment horizontal="center" vertical="center" wrapText="1"/>
    </xf>
    <xf numFmtId="0" fontId="25" fillId="0" borderId="0" xfId="0" applyFont="1" applyFill="1" applyAlignment="1">
      <alignment/>
    </xf>
    <xf numFmtId="0" fontId="0" fillId="0" borderId="0" xfId="0" applyFill="1" applyAlignment="1">
      <alignment horizontal="center"/>
    </xf>
    <xf numFmtId="43" fontId="46" fillId="0" borderId="13" xfId="8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9" xfId="0" applyFont="1" applyFill="1" applyBorder="1" applyAlignment="1">
      <alignment vertical="center" wrapText="1"/>
    </xf>
    <xf numFmtId="0" fontId="2" fillId="0" borderId="11" xfId="0" applyFont="1" applyFill="1" applyBorder="1" applyAlignment="1">
      <alignment horizontal="left" vertical="center" wrapText="1"/>
    </xf>
    <xf numFmtId="0" fontId="27" fillId="0" borderId="0" xfId="0" applyFont="1" applyAlignment="1">
      <alignment horizontal="center" vertical="center"/>
    </xf>
    <xf numFmtId="0" fontId="0" fillId="0" borderId="9" xfId="0" applyFont="1" applyFill="1" applyBorder="1" applyAlignment="1">
      <alignment vertical="center"/>
    </xf>
    <xf numFmtId="0" fontId="0" fillId="0" borderId="0" xfId="0" applyFont="1" applyFill="1" applyAlignment="1">
      <alignment horizontal="center" vertical="center"/>
    </xf>
    <xf numFmtId="0" fontId="0" fillId="0" borderId="0" xfId="0" applyFont="1" applyAlignment="1">
      <alignment vertical="center"/>
    </xf>
    <xf numFmtId="0" fontId="2" fillId="0" borderId="9" xfId="65" applyFont="1" applyFill="1" applyBorder="1" applyAlignment="1">
      <alignment horizontal="center" vertical="center"/>
      <protection/>
    </xf>
    <xf numFmtId="0" fontId="35" fillId="0" borderId="9" xfId="65" applyFont="1" applyFill="1" applyBorder="1" applyAlignment="1">
      <alignment horizontal="center" vertical="center"/>
      <protection/>
    </xf>
    <xf numFmtId="0" fontId="2" fillId="0" borderId="9" xfId="65" applyFont="1" applyFill="1" applyBorder="1" applyAlignment="1">
      <alignment horizontal="left" vertical="center"/>
      <protection/>
    </xf>
    <xf numFmtId="43" fontId="42" fillId="0" borderId="9" xfId="0" applyNumberFormat="1" applyFont="1" applyFill="1" applyBorder="1" applyAlignment="1">
      <alignment horizontal="center" vertical="center" wrapText="1"/>
    </xf>
    <xf numFmtId="43" fontId="42" fillId="0" borderId="11" xfId="0" applyNumberFormat="1" applyFont="1" applyFill="1" applyBorder="1" applyAlignment="1">
      <alignment horizontal="center" vertical="center" wrapText="1"/>
    </xf>
    <xf numFmtId="0" fontId="3" fillId="0" borderId="9" xfId="65" applyFont="1" applyBorder="1" applyAlignment="1">
      <alignment horizontal="center" vertical="center" wrapText="1"/>
      <protection/>
    </xf>
    <xf numFmtId="0" fontId="0" fillId="0" borderId="15" xfId="0" applyFill="1" applyBorder="1" applyAlignment="1">
      <alignment/>
    </xf>
    <xf numFmtId="0" fontId="2" fillId="0" borderId="9" xfId="65" applyFont="1" applyFill="1" applyBorder="1" applyAlignment="1">
      <alignment horizontal="left" vertical="center"/>
      <protection/>
    </xf>
    <xf numFmtId="0" fontId="42" fillId="0" borderId="9" xfId="40" applyFont="1" applyFill="1" applyBorder="1" applyAlignment="1">
      <alignment horizontal="left" vertical="center" wrapText="1"/>
      <protection/>
    </xf>
    <xf numFmtId="43" fontId="42" fillId="0" borderId="9" xfId="0" applyNumberFormat="1" applyFont="1" applyFill="1" applyBorder="1" applyAlignment="1">
      <alignment vertical="center" wrapText="1"/>
    </xf>
    <xf numFmtId="43" fontId="25" fillId="0" borderId="9" xfId="0" applyNumberFormat="1" applyFont="1" applyFill="1" applyBorder="1" applyAlignment="1">
      <alignment/>
    </xf>
    <xf numFmtId="0" fontId="2" fillId="0" borderId="9" xfId="0" applyFont="1" applyFill="1" applyBorder="1" applyAlignment="1">
      <alignment vertical="center" wrapText="1"/>
    </xf>
    <xf numFmtId="0" fontId="2" fillId="0" borderId="9" xfId="0" applyFont="1" applyFill="1" applyBorder="1" applyAlignment="1">
      <alignment vertical="center" wrapText="1"/>
    </xf>
    <xf numFmtId="43" fontId="42" fillId="0" borderId="11" xfId="0" applyNumberFormat="1" applyFont="1" applyFill="1" applyBorder="1" applyAlignment="1">
      <alignment vertical="center" wrapText="1"/>
    </xf>
    <xf numFmtId="0" fontId="2" fillId="0" borderId="9" xfId="0" applyFont="1" applyFill="1" applyBorder="1" applyAlignment="1">
      <alignment horizontal="left" vertical="center" wrapText="1"/>
    </xf>
    <xf numFmtId="0" fontId="2" fillId="0" borderId="11" xfId="0" applyFont="1" applyFill="1" applyBorder="1" applyAlignment="1">
      <alignment vertical="center" wrapText="1"/>
    </xf>
    <xf numFmtId="0" fontId="2" fillId="0" borderId="9" xfId="0" applyFont="1" applyFill="1" applyBorder="1" applyAlignment="1">
      <alignment vertical="center"/>
    </xf>
    <xf numFmtId="0" fontId="31" fillId="0" borderId="11" xfId="0" applyFont="1" applyFill="1" applyBorder="1" applyAlignment="1">
      <alignment horizontal="center" vertical="center"/>
    </xf>
    <xf numFmtId="0" fontId="3" fillId="0" borderId="9" xfId="65" applyFont="1" applyBorder="1" applyAlignment="1">
      <alignment horizontal="center" vertical="center"/>
      <protection/>
    </xf>
    <xf numFmtId="0" fontId="3" fillId="0" borderId="11" xfId="65" applyFont="1" applyBorder="1" applyAlignment="1">
      <alignment horizontal="center" vertical="center"/>
      <protection/>
    </xf>
    <xf numFmtId="0" fontId="3" fillId="0" borderId="16" xfId="65" applyFont="1" applyBorder="1" applyAlignment="1">
      <alignment horizontal="center" vertical="center"/>
      <protection/>
    </xf>
    <xf numFmtId="0" fontId="3" fillId="0" borderId="10" xfId="65" applyFont="1" applyBorder="1" applyAlignment="1">
      <alignment horizontal="center" vertical="center"/>
      <protection/>
    </xf>
    <xf numFmtId="0" fontId="36" fillId="0" borderId="0" xfId="0" applyFont="1" applyAlignment="1">
      <alignment horizontal="center" vertical="center"/>
    </xf>
    <xf numFmtId="0" fontId="3" fillId="0" borderId="13" xfId="65" applyNumberFormat="1" applyFont="1" applyBorder="1" applyAlignment="1">
      <alignment horizontal="center" vertical="center"/>
      <protection/>
    </xf>
    <xf numFmtId="0" fontId="3" fillId="0" borderId="17" xfId="65" applyNumberFormat="1" applyFont="1" applyBorder="1" applyAlignment="1">
      <alignment horizontal="center" vertical="center"/>
      <protection/>
    </xf>
    <xf numFmtId="0" fontId="3" fillId="0" borderId="14" xfId="65" applyNumberFormat="1" applyFont="1" applyBorder="1" applyAlignment="1">
      <alignment horizontal="center" vertical="center"/>
      <protection/>
    </xf>
    <xf numFmtId="0" fontId="3" fillId="0" borderId="13" xfId="65" applyFont="1" applyBorder="1" applyAlignment="1">
      <alignment horizontal="center" vertical="center"/>
      <protection/>
    </xf>
    <xf numFmtId="0" fontId="3" fillId="0" borderId="17" xfId="65" applyFont="1" applyBorder="1" applyAlignment="1">
      <alignment horizontal="center" vertical="center"/>
      <protection/>
    </xf>
    <xf numFmtId="0" fontId="3" fillId="0" borderId="11" xfId="65" applyFont="1" applyBorder="1" applyAlignment="1">
      <alignment horizontal="center" vertical="center" wrapText="1"/>
      <protection/>
    </xf>
    <xf numFmtId="0" fontId="3" fillId="0" borderId="16" xfId="65" applyFont="1" applyBorder="1" applyAlignment="1">
      <alignment horizontal="center" vertical="center" wrapText="1"/>
      <protection/>
    </xf>
    <xf numFmtId="0" fontId="3" fillId="0" borderId="10" xfId="65" applyFont="1" applyBorder="1" applyAlignment="1">
      <alignment horizontal="center" vertical="center" wrapText="1"/>
      <protection/>
    </xf>
    <xf numFmtId="0" fontId="3" fillId="0" borderId="14" xfId="65" applyFont="1" applyBorder="1" applyAlignment="1">
      <alignment horizontal="center" vertical="center"/>
      <protection/>
    </xf>
    <xf numFmtId="0" fontId="3" fillId="0" borderId="11" xfId="65" applyNumberFormat="1" applyFont="1" applyBorder="1" applyAlignment="1">
      <alignment horizontal="center" vertical="center" wrapText="1"/>
      <protection/>
    </xf>
    <xf numFmtId="0" fontId="3" fillId="0" borderId="10" xfId="65" applyNumberFormat="1" applyFont="1" applyBorder="1" applyAlignment="1">
      <alignment horizontal="center" vertical="center" wrapText="1"/>
      <protection/>
    </xf>
    <xf numFmtId="0" fontId="1" fillId="0" borderId="0" xfId="0" applyFont="1" applyAlignment="1">
      <alignment horizontal="left" vertical="center"/>
    </xf>
    <xf numFmtId="0" fontId="1" fillId="0" borderId="0" xfId="0" applyFont="1" applyFill="1" applyAlignment="1">
      <alignment horizontal="left" vertical="center"/>
    </xf>
    <xf numFmtId="0" fontId="1" fillId="0" borderId="0" xfId="0" applyFont="1" applyFill="1" applyAlignment="1">
      <alignment horizontal="left" vertical="center"/>
    </xf>
    <xf numFmtId="0" fontId="2" fillId="0" borderId="11"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0" xfId="0" applyFont="1" applyFill="1" applyBorder="1" applyAlignment="1">
      <alignment horizontal="left" vertical="center" wrapText="1"/>
    </xf>
    <xf numFmtId="43" fontId="42" fillId="0" borderId="11" xfId="0" applyNumberFormat="1" applyFont="1" applyFill="1" applyBorder="1" applyAlignment="1">
      <alignment horizontal="center" vertical="center" wrapText="1"/>
    </xf>
    <xf numFmtId="43" fontId="42" fillId="0" borderId="16" xfId="0" applyNumberFormat="1" applyFont="1" applyFill="1" applyBorder="1" applyAlignment="1">
      <alignment horizontal="center" vertical="center" wrapText="1"/>
    </xf>
    <xf numFmtId="43" fontId="42" fillId="0" borderId="10" xfId="0" applyNumberFormat="1" applyFont="1" applyFill="1" applyBorder="1" applyAlignment="1">
      <alignment horizontal="center" vertical="center" wrapText="1"/>
    </xf>
    <xf numFmtId="0" fontId="36" fillId="0" borderId="0" xfId="0" applyFont="1" applyFill="1" applyAlignment="1">
      <alignment horizontal="center" vertical="center"/>
    </xf>
    <xf numFmtId="0" fontId="2" fillId="0" borderId="16"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46" fillId="0" borderId="9" xfId="40" applyFont="1" applyFill="1" applyBorder="1" applyAlignment="1">
      <alignment horizontal="center" vertical="center" wrapText="1"/>
      <protection/>
    </xf>
    <xf numFmtId="43" fontId="47" fillId="18" borderId="13" xfId="80" applyFont="1" applyFill="1" applyBorder="1" applyAlignment="1">
      <alignment vertical="center" wrapText="1"/>
    </xf>
    <xf numFmtId="43" fontId="47" fillId="18" borderId="14" xfId="80" applyFont="1" applyFill="1" applyBorder="1" applyAlignment="1">
      <alignment vertical="center" wrapText="1"/>
    </xf>
    <xf numFmtId="0" fontId="46" fillId="0" borderId="9" xfId="40" applyFont="1" applyBorder="1" applyAlignment="1">
      <alignment horizontal="center" vertical="center" wrapText="1"/>
      <protection/>
    </xf>
    <xf numFmtId="43" fontId="46" fillId="18" borderId="9" xfId="40" applyNumberFormat="1" applyFont="1" applyFill="1" applyBorder="1" applyAlignment="1">
      <alignment horizontal="center" vertical="center" wrapText="1"/>
      <protection/>
    </xf>
    <xf numFmtId="0" fontId="46" fillId="18" borderId="9" xfId="40" applyFont="1" applyFill="1" applyBorder="1" applyAlignment="1">
      <alignment horizontal="center" vertical="center" wrapText="1"/>
      <protection/>
    </xf>
    <xf numFmtId="0" fontId="42" fillId="0" borderId="11" xfId="40" applyFont="1" applyBorder="1" applyAlignment="1">
      <alignment horizontal="center" vertical="center" wrapText="1"/>
      <protection/>
    </xf>
    <xf numFmtId="0" fontId="42" fillId="0" borderId="10" xfId="40" applyFont="1" applyBorder="1" applyAlignment="1">
      <alignment horizontal="center" vertical="center" wrapText="1"/>
      <protection/>
    </xf>
    <xf numFmtId="185" fontId="44" fillId="0" borderId="13" xfId="40" applyNumberFormat="1" applyFont="1" applyFill="1" applyBorder="1" applyAlignment="1">
      <alignment horizontal="right" vertical="center" wrapText="1"/>
      <protection/>
    </xf>
    <xf numFmtId="185" fontId="44" fillId="0" borderId="14" xfId="40" applyNumberFormat="1" applyFont="1" applyFill="1" applyBorder="1" applyAlignment="1">
      <alignment horizontal="right" vertical="center" wrapText="1"/>
      <protection/>
    </xf>
    <xf numFmtId="43" fontId="44" fillId="0" borderId="9" xfId="80" applyFont="1" applyFill="1" applyBorder="1" applyAlignment="1">
      <alignment horizontal="center" vertical="center" wrapText="1"/>
    </xf>
    <xf numFmtId="43" fontId="44" fillId="0" borderId="13" xfId="80" applyFont="1" applyFill="1" applyBorder="1" applyAlignment="1">
      <alignment horizontal="center" vertical="center" wrapText="1"/>
    </xf>
    <xf numFmtId="43" fontId="44" fillId="0" borderId="14" xfId="80" applyFont="1" applyFill="1" applyBorder="1" applyAlignment="1">
      <alignment horizontal="center" vertical="center" wrapText="1"/>
    </xf>
    <xf numFmtId="185" fontId="44" fillId="0" borderId="9" xfId="40" applyNumberFormat="1" applyFont="1" applyFill="1" applyBorder="1" applyAlignment="1">
      <alignment horizontal="right" vertical="center" wrapText="1"/>
      <protection/>
    </xf>
    <xf numFmtId="43" fontId="42" fillId="18" borderId="13" xfId="81" applyFont="1" applyFill="1" applyBorder="1" applyAlignment="1">
      <alignment horizontal="center" vertical="center" wrapText="1"/>
    </xf>
    <xf numFmtId="43" fontId="42" fillId="18" borderId="14" xfId="81" applyFont="1" applyFill="1" applyBorder="1" applyAlignment="1">
      <alignment horizontal="center" vertical="center" wrapText="1"/>
    </xf>
    <xf numFmtId="185" fontId="46" fillId="0" borderId="9" xfId="40" applyNumberFormat="1" applyFont="1" applyFill="1" applyBorder="1" applyAlignment="1">
      <alignment horizontal="right" vertical="center" wrapText="1"/>
      <protection/>
    </xf>
    <xf numFmtId="43" fontId="46" fillId="0" borderId="9" xfId="80" applyFont="1" applyFill="1" applyBorder="1" applyAlignment="1">
      <alignment horizontal="center" vertical="center" wrapText="1"/>
    </xf>
    <xf numFmtId="43" fontId="42" fillId="0" borderId="13" xfId="81" applyFont="1" applyBorder="1" applyAlignment="1">
      <alignment horizontal="center" vertical="center" wrapText="1"/>
    </xf>
    <xf numFmtId="43" fontId="42" fillId="0" borderId="14" xfId="81" applyFont="1" applyBorder="1" applyAlignment="1">
      <alignment horizontal="center" vertical="center" wrapText="1"/>
    </xf>
    <xf numFmtId="0" fontId="48" fillId="0" borderId="0" xfId="0" applyFont="1" applyAlignment="1">
      <alignment horizontal="center" vertical="center"/>
    </xf>
    <xf numFmtId="0" fontId="45" fillId="0" borderId="13" xfId="40" applyFont="1" applyBorder="1" applyAlignment="1">
      <alignment horizontal="center" vertical="center"/>
      <protection/>
    </xf>
    <xf numFmtId="0" fontId="45" fillId="0" borderId="17" xfId="40" applyFont="1" applyBorder="1" applyAlignment="1">
      <alignment horizontal="center" vertical="center"/>
      <protection/>
    </xf>
    <xf numFmtId="0" fontId="45" fillId="0" borderId="11" xfId="40" applyFont="1" applyFill="1" applyBorder="1" applyAlignment="1">
      <alignment horizontal="center" vertical="center"/>
      <protection/>
    </xf>
    <xf numFmtId="0" fontId="45" fillId="0" borderId="10" xfId="40" applyFont="1" applyFill="1" applyBorder="1" applyAlignment="1">
      <alignment horizontal="center" vertical="center"/>
      <protection/>
    </xf>
    <xf numFmtId="0" fontId="42" fillId="0" borderId="18" xfId="40" applyFont="1" applyFill="1" applyBorder="1" applyAlignment="1">
      <alignment horizontal="center" vertical="center" wrapText="1"/>
      <protection/>
    </xf>
    <xf numFmtId="0" fontId="42" fillId="0" borderId="19" xfId="40" applyFont="1" applyFill="1" applyBorder="1" applyAlignment="1">
      <alignment horizontal="center" vertical="center" wrapText="1"/>
      <protection/>
    </xf>
    <xf numFmtId="43" fontId="46" fillId="18" borderId="9" xfId="81" applyFont="1" applyFill="1" applyBorder="1" applyAlignment="1">
      <alignment horizontal="center" vertical="center" wrapText="1"/>
    </xf>
    <xf numFmtId="0" fontId="44" fillId="0" borderId="9" xfId="40" applyFont="1" applyFill="1" applyBorder="1" applyAlignment="1">
      <alignment horizontal="center" vertical="center" wrapText="1"/>
      <protection/>
    </xf>
    <xf numFmtId="0" fontId="42" fillId="0" borderId="11" xfId="40" applyFont="1" applyFill="1" applyBorder="1" applyAlignment="1">
      <alignment horizontal="center" vertical="center" wrapText="1"/>
      <protection/>
    </xf>
    <xf numFmtId="0" fontId="42" fillId="0" borderId="10" xfId="40" applyFont="1" applyFill="1" applyBorder="1" applyAlignment="1">
      <alignment horizontal="center" vertical="center" wrapText="1"/>
      <protection/>
    </xf>
    <xf numFmtId="0" fontId="42" fillId="0" borderId="9" xfId="40" applyFont="1" applyFill="1" applyBorder="1" applyAlignment="1">
      <alignment horizontal="center" vertical="center" wrapText="1"/>
      <protection/>
    </xf>
    <xf numFmtId="0" fontId="42" fillId="0" borderId="9" xfId="40" applyFont="1" applyFill="1" applyBorder="1" applyAlignment="1">
      <alignment horizontal="left" vertical="center" wrapText="1"/>
      <protection/>
    </xf>
    <xf numFmtId="43" fontId="46" fillId="0" borderId="9" xfId="81" applyFont="1" applyBorder="1" applyAlignment="1">
      <alignment horizontal="center" vertical="center" wrapText="1"/>
    </xf>
    <xf numFmtId="43" fontId="46" fillId="0" borderId="13" xfId="81" applyFont="1" applyFill="1" applyBorder="1" applyAlignment="1">
      <alignment horizontal="center" vertical="center" wrapText="1"/>
    </xf>
    <xf numFmtId="43" fontId="46" fillId="0" borderId="14" xfId="81" applyFont="1" applyFill="1" applyBorder="1" applyAlignment="1">
      <alignment horizontal="center" vertical="center" wrapText="1"/>
    </xf>
    <xf numFmtId="43" fontId="42" fillId="18" borderId="9" xfId="81" applyFont="1" applyFill="1" applyBorder="1" applyAlignment="1">
      <alignment horizontal="center" vertical="center" wrapText="1"/>
    </xf>
    <xf numFmtId="0" fontId="45" fillId="0" borderId="11" xfId="40" applyFont="1" applyBorder="1" applyAlignment="1">
      <alignment horizontal="center" vertical="center"/>
      <protection/>
    </xf>
    <xf numFmtId="0" fontId="45" fillId="0" borderId="10" xfId="40" applyFont="1" applyBorder="1" applyAlignment="1">
      <alignment horizontal="center" vertical="center"/>
      <protection/>
    </xf>
    <xf numFmtId="43" fontId="42" fillId="0" borderId="9" xfId="81" applyFont="1" applyBorder="1" applyAlignment="1">
      <alignment horizontal="center" vertical="center" wrapText="1"/>
    </xf>
    <xf numFmtId="0" fontId="2" fillId="0" borderId="11" xfId="0" applyFont="1" applyBorder="1" applyAlignment="1">
      <alignment horizontal="center" vertical="center" textRotation="255"/>
    </xf>
    <xf numFmtId="0" fontId="2" fillId="0" borderId="16" xfId="0" applyFont="1" applyBorder="1" applyAlignment="1">
      <alignment horizontal="center" vertical="center" textRotation="255"/>
    </xf>
    <xf numFmtId="0" fontId="2" fillId="0" borderId="10" xfId="0" applyFont="1" applyBorder="1" applyAlignment="1">
      <alignment horizontal="center" vertical="center" textRotation="255"/>
    </xf>
    <xf numFmtId="0" fontId="2" fillId="0" borderId="1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1" fillId="0" borderId="11"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31" fillId="0" borderId="16" xfId="0" applyFont="1" applyFill="1" applyBorder="1" applyAlignment="1">
      <alignment horizontal="center" vertical="center" wrapText="1"/>
    </xf>
    <xf numFmtId="0" fontId="2" fillId="0" borderId="11"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37" fillId="0" borderId="0" xfId="0" applyFont="1" applyAlignment="1">
      <alignment horizontal="center" vertical="center"/>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0" fillId="0" borderId="20" xfId="0" applyFont="1" applyFill="1" applyBorder="1" applyAlignment="1">
      <alignment horizontal="center" vertical="center"/>
    </xf>
    <xf numFmtId="0" fontId="31" fillId="0" borderId="11" xfId="0" applyFont="1" applyBorder="1" applyAlignment="1">
      <alignment horizontal="center" vertical="center"/>
    </xf>
    <xf numFmtId="0" fontId="31" fillId="0" borderId="16" xfId="0" applyFont="1" applyBorder="1" applyAlignment="1">
      <alignment horizontal="center" vertical="center"/>
    </xf>
    <xf numFmtId="0" fontId="31" fillId="0" borderId="10" xfId="0" applyFont="1" applyBorder="1" applyAlignment="1">
      <alignment horizontal="center" vertical="center"/>
    </xf>
    <xf numFmtId="0" fontId="2" fillId="0" borderId="11"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31" fillId="0" borderId="11" xfId="0" applyFont="1" applyFill="1" applyBorder="1" applyAlignment="1">
      <alignment vertical="center" wrapText="1"/>
    </xf>
    <xf numFmtId="0" fontId="31" fillId="0" borderId="16" xfId="0" applyFont="1" applyFill="1" applyBorder="1" applyAlignment="1">
      <alignment vertical="center" wrapText="1"/>
    </xf>
    <xf numFmtId="0" fontId="31" fillId="0" borderId="10" xfId="0" applyFont="1" applyFill="1" applyBorder="1" applyAlignment="1">
      <alignment vertical="center" wrapText="1"/>
    </xf>
  </cellXfs>
  <cellStyles count="87">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1" xfId="40"/>
    <cellStyle name="常规 2" xfId="41"/>
    <cellStyle name="常规 2 2" xfId="42"/>
    <cellStyle name="常规 2 2 2" xfId="43"/>
    <cellStyle name="常规 2 2 3" xfId="44"/>
    <cellStyle name="常规 2 3" xfId="45"/>
    <cellStyle name="常规 2 3 2" xfId="46"/>
    <cellStyle name="常规 2 4" xfId="47"/>
    <cellStyle name="常规 2 4 2" xfId="48"/>
    <cellStyle name="常规 2 5" xfId="49"/>
    <cellStyle name="常规 2 5 2" xfId="50"/>
    <cellStyle name="常规 2 6" xfId="51"/>
    <cellStyle name="常规 2 6 2" xfId="52"/>
    <cellStyle name="常规 2 7" xfId="53"/>
    <cellStyle name="常规 2 8" xfId="54"/>
    <cellStyle name="常规 2 9" xfId="55"/>
    <cellStyle name="常规 3" xfId="56"/>
    <cellStyle name="常规 3 2" xfId="57"/>
    <cellStyle name="常规 3 2 2" xfId="58"/>
    <cellStyle name="常规 3 3" xfId="59"/>
    <cellStyle name="常规 3 3 2" xfId="60"/>
    <cellStyle name="常规 3 4" xfId="61"/>
    <cellStyle name="常规 3 4 2" xfId="62"/>
    <cellStyle name="常规 3 5" xfId="63"/>
    <cellStyle name="常规 3 6" xfId="64"/>
    <cellStyle name="常规 4" xfId="65"/>
    <cellStyle name="常规 5" xfId="66"/>
    <cellStyle name="常规 6" xfId="67"/>
    <cellStyle name="常规 7" xfId="68"/>
    <cellStyle name="常规 8" xfId="69"/>
    <cellStyle name="Hyperlink" xfId="70"/>
    <cellStyle name="好" xfId="71"/>
    <cellStyle name="汇总" xfId="72"/>
    <cellStyle name="Currency" xfId="73"/>
    <cellStyle name="Currency [0]" xfId="74"/>
    <cellStyle name="计算" xfId="75"/>
    <cellStyle name="检查单元格" xfId="76"/>
    <cellStyle name="解释性文本" xfId="77"/>
    <cellStyle name="警告文本" xfId="78"/>
    <cellStyle name="链接单元格" xfId="79"/>
    <cellStyle name="Comma" xfId="80"/>
    <cellStyle name="千位分隔 2" xfId="81"/>
    <cellStyle name="千位分隔 2 2" xfId="82"/>
    <cellStyle name="千位分隔 2 2 2" xfId="83"/>
    <cellStyle name="千位分隔 2 3" xfId="84"/>
    <cellStyle name="千位分隔 2 3 2" xfId="85"/>
    <cellStyle name="千位分隔 2 4" xfId="86"/>
    <cellStyle name="千位分隔 2 4 2" xfId="87"/>
    <cellStyle name="千位分隔 2 5" xfId="88"/>
    <cellStyle name="Comma [0]" xfId="89"/>
    <cellStyle name="适中" xfId="90"/>
    <cellStyle name="输出" xfId="91"/>
    <cellStyle name="输入" xfId="92"/>
    <cellStyle name="Followed Hyperlink" xfId="93"/>
    <cellStyle name="着色 1" xfId="94"/>
    <cellStyle name="着色 2" xfId="95"/>
    <cellStyle name="着色 3" xfId="96"/>
    <cellStyle name="着色 4" xfId="97"/>
    <cellStyle name="着色 5" xfId="98"/>
    <cellStyle name="着色 6" xfId="99"/>
    <cellStyle name="注释" xfId="1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16"/>
  <sheetViews>
    <sheetView showGridLines="0" workbookViewId="0" topLeftCell="A1">
      <selection activeCell="C18" sqref="C18"/>
    </sheetView>
  </sheetViews>
  <sheetFormatPr defaultColWidth="9.00390625" defaultRowHeight="14.25"/>
  <cols>
    <col min="1" max="1" width="11.375" style="0" customWidth="1"/>
    <col min="2" max="2" width="9.875" style="0" customWidth="1"/>
    <col min="3" max="3" width="7.875" style="0" customWidth="1"/>
    <col min="4" max="4" width="9.625" style="0" customWidth="1"/>
    <col min="5" max="5" width="11.75390625" style="0" customWidth="1"/>
    <col min="6" max="8" width="9.50390625" style="0" bestFit="1" customWidth="1"/>
    <col min="9" max="9" width="9.50390625" style="0" customWidth="1"/>
    <col min="10" max="11" width="11.875" style="0" customWidth="1"/>
    <col min="12" max="12" width="10.625" style="0" customWidth="1"/>
  </cols>
  <sheetData>
    <row r="1" spans="1:12" ht="14.25">
      <c r="A1" s="163" t="s">
        <v>165</v>
      </c>
      <c r="B1" s="163"/>
      <c r="C1" s="1"/>
      <c r="D1" s="1"/>
      <c r="E1" s="1"/>
      <c r="F1" s="1"/>
      <c r="G1" s="1"/>
      <c r="H1" s="1"/>
      <c r="I1" s="1"/>
      <c r="J1" s="1"/>
      <c r="K1" s="1"/>
      <c r="L1" s="1"/>
    </row>
    <row r="2" spans="1:12" ht="20.25">
      <c r="A2" s="151" t="s">
        <v>184</v>
      </c>
      <c r="B2" s="151"/>
      <c r="C2" s="151"/>
      <c r="D2" s="151"/>
      <c r="E2" s="151"/>
      <c r="F2" s="151"/>
      <c r="G2" s="151"/>
      <c r="H2" s="151"/>
      <c r="I2" s="151"/>
      <c r="J2" s="151"/>
      <c r="K2" s="151"/>
      <c r="L2" s="151"/>
    </row>
    <row r="3" spans="1:12" ht="16.5" customHeight="1">
      <c r="A3" s="17"/>
      <c r="B3" s="17"/>
      <c r="C3" s="17"/>
      <c r="D3" s="17"/>
      <c r="E3" s="17"/>
      <c r="F3" s="17"/>
      <c r="G3" s="17"/>
      <c r="H3" s="17"/>
      <c r="I3" s="17"/>
      <c r="J3" s="17"/>
      <c r="K3" s="17"/>
      <c r="L3" s="18" t="s">
        <v>166</v>
      </c>
    </row>
    <row r="4" spans="1:12" s="3" customFormat="1" ht="20.25" customHeight="1">
      <c r="A4" s="148" t="s">
        <v>167</v>
      </c>
      <c r="B4" s="152" t="s">
        <v>168</v>
      </c>
      <c r="C4" s="153"/>
      <c r="D4" s="153"/>
      <c r="E4" s="154"/>
      <c r="F4" s="155" t="s">
        <v>169</v>
      </c>
      <c r="G4" s="156"/>
      <c r="H4" s="156"/>
      <c r="I4" s="156"/>
      <c r="J4" s="156"/>
      <c r="K4" s="156"/>
      <c r="L4" s="157" t="s">
        <v>170</v>
      </c>
    </row>
    <row r="5" spans="1:12" s="3" customFormat="1" ht="14.25" customHeight="1">
      <c r="A5" s="149"/>
      <c r="B5" s="161" t="s">
        <v>171</v>
      </c>
      <c r="C5" s="161" t="s">
        <v>172</v>
      </c>
      <c r="D5" s="161" t="s">
        <v>173</v>
      </c>
      <c r="E5" s="161" t="s">
        <v>174</v>
      </c>
      <c r="F5" s="155" t="s">
        <v>6</v>
      </c>
      <c r="G5" s="156"/>
      <c r="H5" s="156"/>
      <c r="I5" s="160"/>
      <c r="J5" s="157" t="s">
        <v>1</v>
      </c>
      <c r="K5" s="147" t="s">
        <v>2</v>
      </c>
      <c r="L5" s="158"/>
    </row>
    <row r="6" spans="1:12" s="3" customFormat="1" ht="36">
      <c r="A6" s="150"/>
      <c r="B6" s="162"/>
      <c r="C6" s="162"/>
      <c r="D6" s="162"/>
      <c r="E6" s="162"/>
      <c r="F6" s="26" t="s">
        <v>0</v>
      </c>
      <c r="G6" s="26" t="s">
        <v>3</v>
      </c>
      <c r="H6" s="26" t="s">
        <v>7</v>
      </c>
      <c r="I6" s="134" t="s">
        <v>175</v>
      </c>
      <c r="J6" s="159"/>
      <c r="K6" s="147"/>
      <c r="L6" s="159"/>
    </row>
    <row r="7" spans="1:13" s="22" customFormat="1" ht="30" customHeight="1">
      <c r="A7" s="19" t="s">
        <v>188</v>
      </c>
      <c r="B7" s="25">
        <v>0.03</v>
      </c>
      <c r="C7" s="25">
        <f>12+51.6</f>
        <v>63.6</v>
      </c>
      <c r="D7" s="25"/>
      <c r="E7" s="20">
        <f>SUM(B7:D7)</f>
        <v>63.63</v>
      </c>
      <c r="F7" s="20">
        <v>51.6</v>
      </c>
      <c r="G7" s="20">
        <v>10.79</v>
      </c>
      <c r="H7" s="20"/>
      <c r="I7" s="20">
        <v>0.4</v>
      </c>
      <c r="J7" s="20"/>
      <c r="K7" s="20">
        <f>SUM(F7:J7)</f>
        <v>62.79</v>
      </c>
      <c r="L7" s="20">
        <f>E7-K7</f>
        <v>0.8400000000000034</v>
      </c>
      <c r="M7" s="21"/>
    </row>
    <row r="8" spans="1:13" s="22" customFormat="1" ht="30" customHeight="1">
      <c r="A8" s="19" t="s">
        <v>189</v>
      </c>
      <c r="B8" s="20">
        <v>120.55</v>
      </c>
      <c r="C8" s="25">
        <v>300</v>
      </c>
      <c r="D8" s="25">
        <v>91.58</v>
      </c>
      <c r="E8" s="20">
        <f>SUM(B8:D8)</f>
        <v>512.13</v>
      </c>
      <c r="F8" s="20"/>
      <c r="G8" s="20"/>
      <c r="H8" s="20"/>
      <c r="I8" s="20"/>
      <c r="J8" s="20">
        <f>328.45-0.9+13.1</f>
        <v>340.65000000000003</v>
      </c>
      <c r="K8" s="20">
        <f>SUM(F8:J8)</f>
        <v>340.65000000000003</v>
      </c>
      <c r="L8" s="20">
        <f>E8-K8</f>
        <v>171.47999999999996</v>
      </c>
      <c r="M8" s="21"/>
    </row>
    <row r="9" spans="1:12" s="22" customFormat="1" ht="30" customHeight="1">
      <c r="A9" s="19"/>
      <c r="B9" s="20"/>
      <c r="C9" s="25"/>
      <c r="D9" s="25"/>
      <c r="E9" s="20"/>
      <c r="F9" s="20"/>
      <c r="G9" s="20"/>
      <c r="H9" s="20"/>
      <c r="I9" s="20"/>
      <c r="J9" s="20"/>
      <c r="K9" s="20"/>
      <c r="L9" s="20"/>
    </row>
    <row r="10" spans="1:12" ht="30" customHeight="1">
      <c r="A10" s="23"/>
      <c r="B10" s="20"/>
      <c r="C10" s="25"/>
      <c r="D10" s="25"/>
      <c r="E10" s="20"/>
      <c r="F10" s="20"/>
      <c r="G10" s="20"/>
      <c r="H10" s="20"/>
      <c r="I10" s="20"/>
      <c r="J10" s="20"/>
      <c r="K10" s="20"/>
      <c r="L10" s="20"/>
    </row>
    <row r="11" spans="1:12" ht="30" customHeight="1">
      <c r="A11" s="2" t="s">
        <v>4</v>
      </c>
      <c r="B11" s="20">
        <f>SUM(B7:B8)</f>
        <v>120.58</v>
      </c>
      <c r="C11" s="25">
        <f aca="true" t="shared" si="0" ref="C11:J11">SUM(C7:C8)</f>
        <v>363.6</v>
      </c>
      <c r="D11" s="25">
        <f>SUM(D7:D8)</f>
        <v>91.58</v>
      </c>
      <c r="E11" s="20">
        <f t="shared" si="0"/>
        <v>575.76</v>
      </c>
      <c r="F11" s="20">
        <f t="shared" si="0"/>
        <v>51.6</v>
      </c>
      <c r="G11" s="20">
        <f t="shared" si="0"/>
        <v>10.79</v>
      </c>
      <c r="H11" s="20">
        <f t="shared" si="0"/>
        <v>0</v>
      </c>
      <c r="I11" s="20">
        <f t="shared" si="0"/>
        <v>0.4</v>
      </c>
      <c r="J11" s="20">
        <f t="shared" si="0"/>
        <v>340.65000000000003</v>
      </c>
      <c r="K11" s="20">
        <f>SUM(K7:K8)</f>
        <v>403.44000000000005</v>
      </c>
      <c r="L11" s="20">
        <f>SUM(L7:L8)</f>
        <v>172.31999999999996</v>
      </c>
    </row>
    <row r="12" ht="14.25">
      <c r="K12" s="58"/>
    </row>
    <row r="16" ht="14.25">
      <c r="A16" s="24"/>
    </row>
  </sheetData>
  <sheetProtection/>
  <mergeCells count="13">
    <mergeCell ref="D5:D6"/>
    <mergeCell ref="A1:B1"/>
    <mergeCell ref="E5:E6"/>
    <mergeCell ref="K5:K6"/>
    <mergeCell ref="A4:A6"/>
    <mergeCell ref="A2:L2"/>
    <mergeCell ref="B4:E4"/>
    <mergeCell ref="F4:K4"/>
    <mergeCell ref="L4:L6"/>
    <mergeCell ref="F5:I5"/>
    <mergeCell ref="J5:J6"/>
    <mergeCell ref="B5:B6"/>
    <mergeCell ref="C5:C6"/>
  </mergeCells>
  <printOptions horizontalCentered="1"/>
  <pageMargins left="0" right="0"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20"/>
  <sheetViews>
    <sheetView showGridLines="0" zoomScalePageLayoutView="0" workbookViewId="0" topLeftCell="A1">
      <selection activeCell="F7" sqref="F7"/>
    </sheetView>
  </sheetViews>
  <sheetFormatPr defaultColWidth="9.00390625" defaultRowHeight="14.25"/>
  <cols>
    <col min="1" max="1" width="5.50390625" style="119" customWidth="1"/>
    <col min="2" max="2" width="37.625" style="65" customWidth="1"/>
    <col min="3" max="3" width="10.75390625" style="65" customWidth="1"/>
    <col min="4" max="7" width="15.625" style="65" customWidth="1"/>
    <col min="8" max="8" width="12.875" style="65" customWidth="1"/>
    <col min="9" max="9" width="13.50390625" style="65" customWidth="1"/>
    <col min="10" max="16384" width="9.00390625" style="65" customWidth="1"/>
  </cols>
  <sheetData>
    <row r="1" spans="1:2" ht="14.25">
      <c r="A1" s="164" t="s">
        <v>38</v>
      </c>
      <c r="B1" s="165"/>
    </row>
    <row r="2" spans="1:9" ht="22.5" customHeight="1">
      <c r="A2" s="172" t="s">
        <v>185</v>
      </c>
      <c r="B2" s="172"/>
      <c r="C2" s="172"/>
      <c r="D2" s="172"/>
      <c r="E2" s="172"/>
      <c r="F2" s="172"/>
      <c r="G2" s="172"/>
      <c r="H2" s="172"/>
      <c r="I2" s="172"/>
    </row>
    <row r="3" spans="1:9" ht="16.5" customHeight="1">
      <c r="A3" s="103"/>
      <c r="B3" s="104"/>
      <c r="C3" s="104"/>
      <c r="D3" s="104"/>
      <c r="E3" s="104"/>
      <c r="F3" s="104"/>
      <c r="G3" s="104"/>
      <c r="I3" s="105" t="s">
        <v>39</v>
      </c>
    </row>
    <row r="4" spans="1:9" ht="19.5" customHeight="1">
      <c r="A4" s="106" t="s">
        <v>109</v>
      </c>
      <c r="B4" s="106" t="s">
        <v>110</v>
      </c>
      <c r="C4" s="107" t="s">
        <v>107</v>
      </c>
      <c r="D4" s="107" t="s">
        <v>106</v>
      </c>
      <c r="E4" s="107" t="s">
        <v>113</v>
      </c>
      <c r="F4" s="106" t="s">
        <v>111</v>
      </c>
      <c r="G4" s="107" t="s">
        <v>114</v>
      </c>
      <c r="H4" s="107" t="s">
        <v>115</v>
      </c>
      <c r="I4" s="108" t="s">
        <v>151</v>
      </c>
    </row>
    <row r="5" spans="1:9" ht="24.75" customHeight="1">
      <c r="A5" s="106"/>
      <c r="B5" s="109" t="s">
        <v>112</v>
      </c>
      <c r="C5" s="110">
        <f aca="true" t="shared" si="0" ref="C5:H5">C6+C10</f>
        <v>363.6</v>
      </c>
      <c r="D5" s="110">
        <f t="shared" si="0"/>
        <v>120.58</v>
      </c>
      <c r="E5" s="110">
        <f t="shared" si="0"/>
        <v>91.5795</v>
      </c>
      <c r="F5" s="110">
        <f t="shared" si="0"/>
        <v>575.7595</v>
      </c>
      <c r="G5" s="110">
        <f t="shared" si="0"/>
        <v>403.44</v>
      </c>
      <c r="H5" s="110">
        <f t="shared" si="0"/>
        <v>172.31950000000003</v>
      </c>
      <c r="I5" s="111"/>
    </row>
    <row r="6" spans="1:9" s="113" customFormat="1" ht="24.75" customHeight="1">
      <c r="A6" s="130" t="s">
        <v>116</v>
      </c>
      <c r="B6" s="130" t="s">
        <v>117</v>
      </c>
      <c r="C6" s="110">
        <f aca="true" t="shared" si="1" ref="C6:H6">SUM(C7:C9)</f>
        <v>63.6</v>
      </c>
      <c r="D6" s="110">
        <f t="shared" si="1"/>
        <v>0.03</v>
      </c>
      <c r="E6" s="110"/>
      <c r="F6" s="110">
        <f t="shared" si="1"/>
        <v>63.63</v>
      </c>
      <c r="G6" s="110">
        <f t="shared" si="1"/>
        <v>62.79</v>
      </c>
      <c r="H6" s="110">
        <f t="shared" si="1"/>
        <v>0.8400000000000002</v>
      </c>
      <c r="I6" s="112"/>
    </row>
    <row r="7" spans="1:9" ht="24.75" customHeight="1">
      <c r="A7" s="107">
        <v>1</v>
      </c>
      <c r="B7" s="114" t="s">
        <v>120</v>
      </c>
      <c r="C7" s="115">
        <v>51.6</v>
      </c>
      <c r="D7" s="132"/>
      <c r="E7" s="115"/>
      <c r="F7" s="115">
        <v>51.6</v>
      </c>
      <c r="G7" s="115">
        <v>51.6</v>
      </c>
      <c r="H7" s="169">
        <f>F8-G8-G9</f>
        <v>0.8400000000000002</v>
      </c>
      <c r="I7" s="166" t="s">
        <v>179</v>
      </c>
    </row>
    <row r="8" spans="1:9" ht="24.75" customHeight="1">
      <c r="A8" s="107">
        <v>2</v>
      </c>
      <c r="B8" s="114" t="s">
        <v>121</v>
      </c>
      <c r="C8" s="115">
        <v>12</v>
      </c>
      <c r="D8" s="142">
        <v>0.03</v>
      </c>
      <c r="E8" s="115"/>
      <c r="F8" s="115">
        <v>12.03</v>
      </c>
      <c r="G8" s="115">
        <v>10.79</v>
      </c>
      <c r="H8" s="170"/>
      <c r="I8" s="167"/>
    </row>
    <row r="9" spans="1:9" ht="24.75" customHeight="1">
      <c r="A9" s="107">
        <v>3</v>
      </c>
      <c r="B9" s="116" t="s">
        <v>40</v>
      </c>
      <c r="C9" s="115"/>
      <c r="D9" s="132"/>
      <c r="E9" s="115"/>
      <c r="F9" s="115"/>
      <c r="G9" s="115">
        <v>0.4</v>
      </c>
      <c r="H9" s="171"/>
      <c r="I9" s="168"/>
    </row>
    <row r="10" spans="1:11" s="113" customFormat="1" ht="24.75" customHeight="1">
      <c r="A10" s="129" t="s">
        <v>118</v>
      </c>
      <c r="B10" s="109" t="s">
        <v>119</v>
      </c>
      <c r="C10" s="117">
        <f aca="true" t="shared" si="2" ref="C10:H10">SUM(C11:C19)</f>
        <v>300</v>
      </c>
      <c r="D10" s="117">
        <f t="shared" si="2"/>
        <v>120.55</v>
      </c>
      <c r="E10" s="117">
        <f t="shared" si="2"/>
        <v>91.5795</v>
      </c>
      <c r="F10" s="117">
        <f t="shared" si="2"/>
        <v>512.1295</v>
      </c>
      <c r="G10" s="117">
        <f t="shared" si="2"/>
        <v>340.65</v>
      </c>
      <c r="H10" s="117">
        <f t="shared" si="2"/>
        <v>171.47950000000003</v>
      </c>
      <c r="I10" s="139"/>
      <c r="K10" s="65"/>
    </row>
    <row r="11" spans="1:9" s="118" customFormat="1" ht="24.75" customHeight="1">
      <c r="A11" s="129">
        <v>1</v>
      </c>
      <c r="B11" s="131" t="s">
        <v>158</v>
      </c>
      <c r="C11" s="132">
        <v>152</v>
      </c>
      <c r="D11" s="132"/>
      <c r="E11" s="132"/>
      <c r="F11" s="132">
        <f>C11+D11+E11</f>
        <v>152</v>
      </c>
      <c r="G11" s="132">
        <f>111.1+5+6+10+14</f>
        <v>146.1</v>
      </c>
      <c r="H11" s="169">
        <f>F10-G10</f>
        <v>171.47950000000003</v>
      </c>
      <c r="I11" s="166" t="s">
        <v>178</v>
      </c>
    </row>
    <row r="12" spans="1:9" ht="24.75" customHeight="1">
      <c r="A12" s="106">
        <f>A11+1</f>
        <v>2</v>
      </c>
      <c r="B12" s="131" t="s">
        <v>159</v>
      </c>
      <c r="C12" s="115">
        <v>100</v>
      </c>
      <c r="D12" s="132"/>
      <c r="E12" s="115">
        <f>-2</f>
        <v>-2</v>
      </c>
      <c r="F12" s="132">
        <f aca="true" t="shared" si="3" ref="F12:F19">C12+D12+E12</f>
        <v>98</v>
      </c>
      <c r="G12" s="115">
        <v>58.8</v>
      </c>
      <c r="H12" s="170"/>
      <c r="I12" s="173"/>
    </row>
    <row r="13" spans="1:9" ht="24.75" customHeight="1">
      <c r="A13" s="106">
        <f aca="true" t="shared" si="4" ref="A13:A19">A12+1</f>
        <v>3</v>
      </c>
      <c r="B13" s="131" t="s">
        <v>160</v>
      </c>
      <c r="C13" s="115">
        <v>40</v>
      </c>
      <c r="D13" s="132"/>
      <c r="E13" s="115">
        <v>-6.4805</v>
      </c>
      <c r="F13" s="132">
        <f t="shared" si="3"/>
        <v>33.5195</v>
      </c>
      <c r="G13" s="115">
        <v>38.92</v>
      </c>
      <c r="H13" s="170"/>
      <c r="I13" s="173"/>
    </row>
    <row r="14" spans="1:9" ht="24.75" customHeight="1">
      <c r="A14" s="106">
        <f t="shared" si="4"/>
        <v>4</v>
      </c>
      <c r="B14" s="131" t="s">
        <v>161</v>
      </c>
      <c r="C14" s="115">
        <v>8</v>
      </c>
      <c r="D14" s="132"/>
      <c r="E14" s="115"/>
      <c r="F14" s="132">
        <f t="shared" si="3"/>
        <v>8</v>
      </c>
      <c r="G14" s="115"/>
      <c r="H14" s="170"/>
      <c r="I14" s="173"/>
    </row>
    <row r="15" spans="1:9" ht="24.75" customHeight="1">
      <c r="A15" s="106">
        <f t="shared" si="4"/>
        <v>5</v>
      </c>
      <c r="B15" s="131" t="s">
        <v>162</v>
      </c>
      <c r="C15" s="115"/>
      <c r="D15" s="132"/>
      <c r="E15" s="115">
        <v>11.06</v>
      </c>
      <c r="F15" s="132">
        <f t="shared" si="3"/>
        <v>11.06</v>
      </c>
      <c r="G15" s="115"/>
      <c r="H15" s="170"/>
      <c r="I15" s="173"/>
    </row>
    <row r="16" spans="1:9" ht="24.75" customHeight="1">
      <c r="A16" s="106">
        <f t="shared" si="4"/>
        <v>6</v>
      </c>
      <c r="B16" s="131" t="s">
        <v>163</v>
      </c>
      <c r="C16" s="115"/>
      <c r="D16" s="132"/>
      <c r="E16" s="115">
        <v>19</v>
      </c>
      <c r="F16" s="132">
        <f t="shared" si="3"/>
        <v>19</v>
      </c>
      <c r="G16" s="115">
        <v>30</v>
      </c>
      <c r="H16" s="170"/>
      <c r="I16" s="173"/>
    </row>
    <row r="17" spans="1:9" ht="24.75" customHeight="1">
      <c r="A17" s="106">
        <f t="shared" si="4"/>
        <v>7</v>
      </c>
      <c r="B17" s="136" t="s">
        <v>176</v>
      </c>
      <c r="C17" s="132"/>
      <c r="D17" s="133"/>
      <c r="E17" s="132">
        <v>37</v>
      </c>
      <c r="F17" s="132">
        <f t="shared" si="3"/>
        <v>37</v>
      </c>
      <c r="G17" s="132">
        <v>37</v>
      </c>
      <c r="H17" s="170"/>
      <c r="I17" s="173"/>
    </row>
    <row r="18" spans="1:9" ht="24.75" customHeight="1">
      <c r="A18" s="106">
        <f t="shared" si="4"/>
        <v>8</v>
      </c>
      <c r="B18" s="136" t="s">
        <v>177</v>
      </c>
      <c r="C18" s="132"/>
      <c r="D18" s="133"/>
      <c r="E18" s="132">
        <v>33</v>
      </c>
      <c r="F18" s="132">
        <v>33</v>
      </c>
      <c r="G18" s="132">
        <f>22.59+7.24</f>
        <v>29.83</v>
      </c>
      <c r="H18" s="170"/>
      <c r="I18" s="173"/>
    </row>
    <row r="19" spans="1:9" ht="24.75" customHeight="1">
      <c r="A19" s="106">
        <f t="shared" si="4"/>
        <v>9</v>
      </c>
      <c r="B19" s="131" t="s">
        <v>164</v>
      </c>
      <c r="C19" s="132"/>
      <c r="D19" s="138">
        <v>120.55</v>
      </c>
      <c r="E19" s="132"/>
      <c r="F19" s="132">
        <f t="shared" si="3"/>
        <v>120.55</v>
      </c>
      <c r="G19" s="132"/>
      <c r="H19" s="171"/>
      <c r="I19" s="174"/>
    </row>
    <row r="20" ht="14.25">
      <c r="D20" s="135"/>
    </row>
  </sheetData>
  <sheetProtection/>
  <mergeCells count="6">
    <mergeCell ref="A1:B1"/>
    <mergeCell ref="I7:I9"/>
    <mergeCell ref="H7:H9"/>
    <mergeCell ref="A2:I2"/>
    <mergeCell ref="H11:H19"/>
    <mergeCell ref="I11:I19"/>
  </mergeCells>
  <printOptions horizontalCentered="1"/>
  <pageMargins left="0" right="0" top="0.7480314960629921" bottom="0.5511811023622047" header="0.31496062992125984" footer="0.31496062992125984"/>
  <pageSetup horizontalDpi="600" verticalDpi="600" orientation="landscape" paperSize="9" scale="85" r:id="rId1"/>
  <headerFooter>
    <oddFooter>&amp;C&amp;11第&amp;P页，共&amp;N页</oddFooter>
  </headerFooter>
</worksheet>
</file>

<file path=xl/worksheets/sheet3.xml><?xml version="1.0" encoding="utf-8"?>
<worksheet xmlns="http://schemas.openxmlformats.org/spreadsheetml/2006/main" xmlns:r="http://schemas.openxmlformats.org/officeDocument/2006/relationships">
  <dimension ref="A1:N36"/>
  <sheetViews>
    <sheetView showGridLines="0" tabSelected="1" zoomScalePageLayoutView="0" workbookViewId="0" topLeftCell="A1">
      <selection activeCell="D26" sqref="D26:E26"/>
    </sheetView>
  </sheetViews>
  <sheetFormatPr defaultColWidth="9.00390625" defaultRowHeight="14.25"/>
  <cols>
    <col min="1" max="1" width="34.25390625" style="8" customWidth="1"/>
    <col min="2" max="2" width="21.875" style="60" customWidth="1"/>
    <col min="3" max="3" width="2.125" style="4" hidden="1" customWidth="1"/>
    <col min="4" max="4" width="10.00390625" style="5" customWidth="1"/>
    <col min="5" max="5" width="13.50390625" style="5" customWidth="1"/>
    <col min="6" max="6" width="22.50390625" style="6" customWidth="1"/>
    <col min="7" max="7" width="20.75390625" style="5" customWidth="1"/>
    <col min="8" max="16384" width="9.00390625" style="4" customWidth="1"/>
  </cols>
  <sheetData>
    <row r="1" spans="1:2" ht="14.25">
      <c r="A1" s="61" t="s">
        <v>122</v>
      </c>
      <c r="B1" s="59"/>
    </row>
    <row r="2" spans="1:8" ht="24.75" customHeight="1">
      <c r="A2" s="195" t="s">
        <v>186</v>
      </c>
      <c r="B2" s="195"/>
      <c r="C2" s="195"/>
      <c r="D2" s="195"/>
      <c r="E2" s="195"/>
      <c r="F2" s="195"/>
      <c r="G2" s="195"/>
      <c r="H2" s="9"/>
    </row>
    <row r="3" spans="1:7" ht="16.5" customHeight="1">
      <c r="A3" s="67"/>
      <c r="B3" s="68"/>
      <c r="C3" s="69"/>
      <c r="D3" s="70"/>
      <c r="E3" s="70"/>
      <c r="F3" s="71"/>
      <c r="G3" s="66" t="s">
        <v>37</v>
      </c>
    </row>
    <row r="4" spans="1:7" ht="17.25" customHeight="1">
      <c r="A4" s="72" t="s">
        <v>5</v>
      </c>
      <c r="B4" s="196" t="s">
        <v>10</v>
      </c>
      <c r="C4" s="197"/>
      <c r="D4" s="197"/>
      <c r="E4" s="197"/>
      <c r="F4" s="197"/>
      <c r="G4" s="73" t="s">
        <v>11</v>
      </c>
    </row>
    <row r="5" spans="1:7" s="7" customFormat="1" ht="18" customHeight="1">
      <c r="A5" s="204" t="s">
        <v>12</v>
      </c>
      <c r="B5" s="206" t="s">
        <v>13</v>
      </c>
      <c r="C5" s="206"/>
      <c r="D5" s="206" t="s">
        <v>145</v>
      </c>
      <c r="E5" s="206"/>
      <c r="F5" s="74" t="s">
        <v>14</v>
      </c>
      <c r="G5" s="198"/>
    </row>
    <row r="6" spans="1:7" s="7" customFormat="1" ht="18" customHeight="1">
      <c r="A6" s="205"/>
      <c r="B6" s="203">
        <v>10</v>
      </c>
      <c r="C6" s="203"/>
      <c r="D6" s="206">
        <v>4</v>
      </c>
      <c r="E6" s="206"/>
      <c r="F6" s="75">
        <f>D6/B6</f>
        <v>0.4</v>
      </c>
      <c r="G6" s="199"/>
    </row>
    <row r="7" spans="1:7" s="7" customFormat="1" ht="18" customHeight="1">
      <c r="A7" s="76" t="s">
        <v>15</v>
      </c>
      <c r="B7" s="200" t="s">
        <v>146</v>
      </c>
      <c r="C7" s="201"/>
      <c r="D7" s="200" t="s">
        <v>147</v>
      </c>
      <c r="E7" s="201"/>
      <c r="F7" s="77" t="s">
        <v>148</v>
      </c>
      <c r="G7" s="78"/>
    </row>
    <row r="8" spans="1:7" s="7" customFormat="1" ht="18" customHeight="1">
      <c r="A8" s="79" t="s">
        <v>16</v>
      </c>
      <c r="B8" s="202">
        <f>SUM(B9:C11)</f>
        <v>0.42</v>
      </c>
      <c r="C8" s="202"/>
      <c r="D8" s="202">
        <f>SUM(D9:E11)</f>
        <v>1.2</v>
      </c>
      <c r="E8" s="202"/>
      <c r="F8" s="80">
        <f>SUM(F9:F11)</f>
        <v>0.41</v>
      </c>
      <c r="G8" s="81"/>
    </row>
    <row r="9" spans="1:7" s="7" customFormat="1" ht="18" customHeight="1">
      <c r="A9" s="82" t="s">
        <v>125</v>
      </c>
      <c r="B9" s="189">
        <v>0.42</v>
      </c>
      <c r="C9" s="190"/>
      <c r="D9" s="189">
        <v>1.2</v>
      </c>
      <c r="E9" s="190"/>
      <c r="F9" s="83">
        <v>0.41</v>
      </c>
      <c r="G9" s="81"/>
    </row>
    <row r="10" spans="1:7" s="7" customFormat="1" ht="18" customHeight="1">
      <c r="A10" s="82" t="s">
        <v>126</v>
      </c>
      <c r="B10" s="189"/>
      <c r="C10" s="190"/>
      <c r="D10" s="189"/>
      <c r="E10" s="190"/>
      <c r="F10" s="83"/>
      <c r="G10" s="81"/>
    </row>
    <row r="11" spans="1:7" s="7" customFormat="1" ht="18" customHeight="1">
      <c r="A11" s="82" t="s">
        <v>127</v>
      </c>
      <c r="B11" s="189"/>
      <c r="C11" s="190"/>
      <c r="D11" s="189"/>
      <c r="E11" s="190"/>
      <c r="F11" s="83"/>
      <c r="G11" s="81"/>
    </row>
    <row r="12" spans="1:7" s="7" customFormat="1" ht="18" customHeight="1">
      <c r="A12" s="82" t="s">
        <v>128</v>
      </c>
      <c r="B12" s="211"/>
      <c r="C12" s="211"/>
      <c r="D12" s="189"/>
      <c r="E12" s="190"/>
      <c r="F12" s="83"/>
      <c r="G12" s="81"/>
    </row>
    <row r="13" spans="1:7" s="7" customFormat="1" ht="18" customHeight="1">
      <c r="A13" s="84" t="s">
        <v>129</v>
      </c>
      <c r="B13" s="189"/>
      <c r="C13" s="190"/>
      <c r="D13" s="189"/>
      <c r="E13" s="190"/>
      <c r="F13" s="83"/>
      <c r="G13" s="81"/>
    </row>
    <row r="14" spans="1:7" ht="18" customHeight="1">
      <c r="A14" s="85" t="s">
        <v>1</v>
      </c>
      <c r="B14" s="208">
        <f>SUM(B15:B16)</f>
        <v>63.05</v>
      </c>
      <c r="C14" s="208"/>
      <c r="D14" s="209">
        <f>SUM(D15:E16)</f>
        <v>300</v>
      </c>
      <c r="E14" s="210"/>
      <c r="F14" s="86">
        <f>SUM(F15:F16)</f>
        <v>340.65</v>
      </c>
      <c r="G14" s="87"/>
    </row>
    <row r="15" spans="1:7" s="57" customFormat="1" ht="18" customHeight="1">
      <c r="A15" s="82" t="s">
        <v>130</v>
      </c>
      <c r="B15" s="88">
        <v>63.05</v>
      </c>
      <c r="C15" s="88"/>
      <c r="D15" s="193">
        <v>300</v>
      </c>
      <c r="E15" s="194"/>
      <c r="F15" s="88">
        <v>340.65</v>
      </c>
      <c r="G15" s="89"/>
    </row>
    <row r="16" spans="1:7" s="57" customFormat="1" ht="18" customHeight="1">
      <c r="A16" s="137" t="s">
        <v>180</v>
      </c>
      <c r="B16" s="88"/>
      <c r="C16" s="88"/>
      <c r="D16" s="193"/>
      <c r="E16" s="194"/>
      <c r="F16" s="86"/>
      <c r="G16" s="87"/>
    </row>
    <row r="17" spans="1:7" ht="18" customHeight="1">
      <c r="A17" s="79" t="s">
        <v>17</v>
      </c>
      <c r="B17" s="191">
        <f>SUM(B18:C31)</f>
        <v>8.92</v>
      </c>
      <c r="C17" s="191"/>
      <c r="D17" s="192">
        <f>SUM(D18:E31)</f>
        <v>12</v>
      </c>
      <c r="E17" s="192"/>
      <c r="F17" s="120">
        <f>SUM(F18:F31)</f>
        <v>10.79</v>
      </c>
      <c r="G17" s="90"/>
    </row>
    <row r="18" spans="1:7" ht="18" customHeight="1">
      <c r="A18" s="82" t="s">
        <v>131</v>
      </c>
      <c r="B18" s="188">
        <v>2.94</v>
      </c>
      <c r="C18" s="188"/>
      <c r="D18" s="214">
        <v>1.57</v>
      </c>
      <c r="E18" s="214"/>
      <c r="F18" s="77">
        <v>3.29</v>
      </c>
      <c r="G18" s="90"/>
    </row>
    <row r="19" spans="1:7" ht="18" customHeight="1">
      <c r="A19" s="82" t="s">
        <v>132</v>
      </c>
      <c r="B19" s="188">
        <v>0.46</v>
      </c>
      <c r="C19" s="188"/>
      <c r="D19" s="185">
        <v>2</v>
      </c>
      <c r="E19" s="185"/>
      <c r="F19" s="77"/>
      <c r="G19" s="90"/>
    </row>
    <row r="20" spans="1:7" ht="18" customHeight="1">
      <c r="A20" s="82" t="s">
        <v>133</v>
      </c>
      <c r="B20" s="188"/>
      <c r="C20" s="188"/>
      <c r="D20" s="185"/>
      <c r="E20" s="185"/>
      <c r="F20" s="77"/>
      <c r="G20" s="90"/>
    </row>
    <row r="21" spans="1:7" ht="18" customHeight="1">
      <c r="A21" s="82" t="s">
        <v>134</v>
      </c>
      <c r="B21" s="188">
        <v>1.24</v>
      </c>
      <c r="C21" s="188"/>
      <c r="D21" s="185">
        <v>0.5</v>
      </c>
      <c r="E21" s="185"/>
      <c r="F21" s="77">
        <v>0.03</v>
      </c>
      <c r="G21" s="90"/>
    </row>
    <row r="22" spans="1:7" ht="18" customHeight="1">
      <c r="A22" s="82" t="s">
        <v>135</v>
      </c>
      <c r="B22" s="188">
        <v>0.42</v>
      </c>
      <c r="C22" s="188"/>
      <c r="D22" s="185">
        <v>1.2</v>
      </c>
      <c r="E22" s="185"/>
      <c r="F22" s="77">
        <v>0.41</v>
      </c>
      <c r="G22" s="90"/>
    </row>
    <row r="23" spans="1:7" ht="18" customHeight="1">
      <c r="A23" s="82" t="s">
        <v>136</v>
      </c>
      <c r="B23" s="183">
        <v>0.34</v>
      </c>
      <c r="C23" s="184"/>
      <c r="D23" s="186">
        <v>3.3</v>
      </c>
      <c r="E23" s="187"/>
      <c r="F23" s="74"/>
      <c r="G23" s="90"/>
    </row>
    <row r="24" spans="1:7" ht="18" customHeight="1">
      <c r="A24" s="82" t="s">
        <v>149</v>
      </c>
      <c r="B24" s="183">
        <v>0.05</v>
      </c>
      <c r="C24" s="184"/>
      <c r="D24" s="186">
        <v>0.6</v>
      </c>
      <c r="E24" s="187"/>
      <c r="F24" s="74"/>
      <c r="G24" s="90"/>
    </row>
    <row r="25" spans="1:7" s="57" customFormat="1" ht="18" customHeight="1">
      <c r="A25" s="82" t="s">
        <v>150</v>
      </c>
      <c r="B25" s="91"/>
      <c r="C25" s="92"/>
      <c r="D25" s="93"/>
      <c r="E25" s="94"/>
      <c r="F25" s="74"/>
      <c r="G25" s="90"/>
    </row>
    <row r="26" spans="1:7" ht="18" customHeight="1">
      <c r="A26" s="82" t="s">
        <v>137</v>
      </c>
      <c r="B26" s="183"/>
      <c r="C26" s="184"/>
      <c r="D26" s="185"/>
      <c r="E26" s="185"/>
      <c r="F26" s="77"/>
      <c r="G26" s="90"/>
    </row>
    <row r="27" spans="1:7" ht="18" customHeight="1">
      <c r="A27" s="82" t="s">
        <v>138</v>
      </c>
      <c r="B27" s="183">
        <v>0.16</v>
      </c>
      <c r="C27" s="184"/>
      <c r="D27" s="185">
        <v>0.68</v>
      </c>
      <c r="E27" s="185"/>
      <c r="F27" s="74">
        <v>0.44</v>
      </c>
      <c r="G27" s="90"/>
    </row>
    <row r="28" spans="1:7" ht="18" customHeight="1">
      <c r="A28" s="82" t="s">
        <v>139</v>
      </c>
      <c r="B28" s="183"/>
      <c r="C28" s="184"/>
      <c r="D28" s="186"/>
      <c r="E28" s="187"/>
      <c r="F28" s="74"/>
      <c r="G28" s="90"/>
    </row>
    <row r="29" spans="1:7" ht="18" customHeight="1">
      <c r="A29" s="137" t="s">
        <v>181</v>
      </c>
      <c r="B29" s="183"/>
      <c r="C29" s="184"/>
      <c r="D29" s="185">
        <v>0.6</v>
      </c>
      <c r="E29" s="185"/>
      <c r="F29" s="74">
        <v>3.82</v>
      </c>
      <c r="G29" s="90"/>
    </row>
    <row r="30" spans="1:7" s="57" customFormat="1" ht="18" customHeight="1">
      <c r="A30" s="82" t="s">
        <v>140</v>
      </c>
      <c r="B30" s="91"/>
      <c r="C30" s="92"/>
      <c r="D30" s="185"/>
      <c r="E30" s="185"/>
      <c r="F30" s="74"/>
      <c r="G30" s="90"/>
    </row>
    <row r="31" spans="1:7" ht="18" customHeight="1">
      <c r="A31" s="82" t="s">
        <v>141</v>
      </c>
      <c r="B31" s="183">
        <v>3.31</v>
      </c>
      <c r="C31" s="184"/>
      <c r="D31" s="185">
        <v>1.55</v>
      </c>
      <c r="E31" s="185"/>
      <c r="F31" s="74">
        <v>2.8</v>
      </c>
      <c r="G31" s="90"/>
    </row>
    <row r="32" spans="1:7" ht="18" customHeight="1">
      <c r="A32" s="85" t="s">
        <v>18</v>
      </c>
      <c r="B32" s="175" t="s">
        <v>19</v>
      </c>
      <c r="C32" s="175"/>
      <c r="D32" s="176"/>
      <c r="E32" s="177"/>
      <c r="F32" s="95"/>
      <c r="G32" s="78"/>
    </row>
    <row r="33" spans="1:7" ht="18" customHeight="1">
      <c r="A33" s="85" t="s">
        <v>142</v>
      </c>
      <c r="B33" s="178" t="s">
        <v>19</v>
      </c>
      <c r="C33" s="178"/>
      <c r="D33" s="179">
        <v>363.6</v>
      </c>
      <c r="E33" s="180"/>
      <c r="F33" s="95">
        <v>403.44</v>
      </c>
      <c r="G33" s="96"/>
    </row>
    <row r="34" spans="1:7" ht="18" customHeight="1">
      <c r="A34" s="181" t="s">
        <v>183</v>
      </c>
      <c r="B34" s="97" t="s">
        <v>29</v>
      </c>
      <c r="C34" s="97" t="s">
        <v>143</v>
      </c>
      <c r="D34" s="97" t="s">
        <v>20</v>
      </c>
      <c r="E34" s="97" t="s">
        <v>21</v>
      </c>
      <c r="F34" s="98" t="s">
        <v>22</v>
      </c>
      <c r="G34" s="212" t="s">
        <v>144</v>
      </c>
    </row>
    <row r="35" spans="1:7" ht="18" customHeight="1">
      <c r="A35" s="182"/>
      <c r="B35" s="99"/>
      <c r="C35" s="100"/>
      <c r="D35" s="101"/>
      <c r="E35" s="101"/>
      <c r="F35" s="102"/>
      <c r="G35" s="213"/>
    </row>
    <row r="36" spans="1:14" ht="27" customHeight="1">
      <c r="A36" s="100" t="s">
        <v>23</v>
      </c>
      <c r="B36" s="207" t="s">
        <v>182</v>
      </c>
      <c r="C36" s="207"/>
      <c r="D36" s="207"/>
      <c r="E36" s="207"/>
      <c r="F36" s="207"/>
      <c r="G36" s="73"/>
      <c r="N36" s="57" t="s">
        <v>108</v>
      </c>
    </row>
  </sheetData>
  <sheetProtection/>
  <mergeCells count="60">
    <mergeCell ref="B10:C10"/>
    <mergeCell ref="D10:E10"/>
    <mergeCell ref="D6:E6"/>
    <mergeCell ref="B7:C7"/>
    <mergeCell ref="B12:C12"/>
    <mergeCell ref="G34:G35"/>
    <mergeCell ref="D18:E18"/>
    <mergeCell ref="B19:C19"/>
    <mergeCell ref="D19:E19"/>
    <mergeCell ref="D11:E11"/>
    <mergeCell ref="B36:F36"/>
    <mergeCell ref="D12:E12"/>
    <mergeCell ref="D9:E9"/>
    <mergeCell ref="D5:E5"/>
    <mergeCell ref="B13:C13"/>
    <mergeCell ref="D13:E13"/>
    <mergeCell ref="B9:C9"/>
    <mergeCell ref="B14:C14"/>
    <mergeCell ref="D14:E14"/>
    <mergeCell ref="B18:C18"/>
    <mergeCell ref="A2:G2"/>
    <mergeCell ref="B4:F4"/>
    <mergeCell ref="G5:G6"/>
    <mergeCell ref="D7:E7"/>
    <mergeCell ref="B8:C8"/>
    <mergeCell ref="D8:E8"/>
    <mergeCell ref="B6:C6"/>
    <mergeCell ref="A5:A6"/>
    <mergeCell ref="B5:C5"/>
    <mergeCell ref="B11:C11"/>
    <mergeCell ref="B17:C17"/>
    <mergeCell ref="D17:E17"/>
    <mergeCell ref="D15:E15"/>
    <mergeCell ref="B23:C23"/>
    <mergeCell ref="D23:E23"/>
    <mergeCell ref="D16:E16"/>
    <mergeCell ref="B24:C24"/>
    <mergeCell ref="D24:E24"/>
    <mergeCell ref="B20:C20"/>
    <mergeCell ref="D20:E20"/>
    <mergeCell ref="B21:C21"/>
    <mergeCell ref="D21:E21"/>
    <mergeCell ref="B22:C22"/>
    <mergeCell ref="D22:E22"/>
    <mergeCell ref="B26:C26"/>
    <mergeCell ref="D26:E26"/>
    <mergeCell ref="B27:C27"/>
    <mergeCell ref="D27:E27"/>
    <mergeCell ref="B28:C28"/>
    <mergeCell ref="D28:E28"/>
    <mergeCell ref="B32:C32"/>
    <mergeCell ref="D32:E32"/>
    <mergeCell ref="B33:C33"/>
    <mergeCell ref="D33:E33"/>
    <mergeCell ref="A34:A35"/>
    <mergeCell ref="B29:C29"/>
    <mergeCell ref="D29:E29"/>
    <mergeCell ref="B31:C31"/>
    <mergeCell ref="D31:E31"/>
    <mergeCell ref="D30:E30"/>
  </mergeCells>
  <printOptions horizontalCentered="1"/>
  <pageMargins left="0" right="0" top="0.5511811023622047" bottom="0.3937007874015748" header="0.31496062992125984" footer="0.1968503937007874"/>
  <pageSetup horizontalDpi="600" verticalDpi="600" orientation="landscape" paperSize="9" scale="78" r:id="rId1"/>
</worksheet>
</file>

<file path=xl/worksheets/sheet4.xml><?xml version="1.0" encoding="utf-8"?>
<worksheet xmlns="http://schemas.openxmlformats.org/spreadsheetml/2006/main" xmlns:r="http://schemas.openxmlformats.org/officeDocument/2006/relationships">
  <dimension ref="A1:IP42"/>
  <sheetViews>
    <sheetView showGridLines="0" zoomScalePageLayoutView="0" workbookViewId="0" topLeftCell="A1">
      <selection activeCell="A2" sqref="A2:J2"/>
    </sheetView>
  </sheetViews>
  <sheetFormatPr defaultColWidth="9.00390625" defaultRowHeight="14.25"/>
  <cols>
    <col min="1" max="1" width="5.875" style="13" customWidth="1"/>
    <col min="2" max="2" width="4.875" style="14" customWidth="1"/>
    <col min="3" max="3" width="4.875" style="125" customWidth="1"/>
    <col min="4" max="4" width="13.25390625" style="15" customWidth="1"/>
    <col min="5" max="5" width="4.125" style="16" customWidth="1"/>
    <col min="6" max="6" width="53.75390625" style="11" customWidth="1"/>
    <col min="7" max="7" width="50.875" style="11" customWidth="1"/>
    <col min="8" max="9" width="5.75390625" style="45" customWidth="1"/>
    <col min="10" max="10" width="27.00390625" style="12" customWidth="1"/>
    <col min="11" max="11" width="6.375" style="45" customWidth="1"/>
    <col min="12" max="16384" width="9.00390625" style="11" customWidth="1"/>
  </cols>
  <sheetData>
    <row r="1" spans="1:250" ht="14.25">
      <c r="A1" s="61" t="s">
        <v>190</v>
      </c>
      <c r="B1" s="10"/>
      <c r="C1" s="42"/>
      <c r="D1" s="10"/>
      <c r="E1" s="42"/>
      <c r="F1" s="10"/>
      <c r="G1" s="10"/>
      <c r="H1" s="50"/>
      <c r="I1" s="50"/>
      <c r="J1" s="52"/>
      <c r="K1" s="50"/>
      <c r="L1" s="10"/>
      <c r="M1" s="10"/>
      <c r="N1" s="10"/>
      <c r="O1" s="10"/>
      <c r="P1" s="10"/>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10"/>
      <c r="CD1" s="10"/>
      <c r="CE1" s="10"/>
      <c r="CF1" s="10"/>
      <c r="CG1" s="10"/>
      <c r="CH1" s="10"/>
      <c r="CI1" s="10"/>
      <c r="CJ1" s="10"/>
      <c r="CK1" s="10"/>
      <c r="CL1" s="10"/>
      <c r="CM1" s="10"/>
      <c r="CN1" s="10"/>
      <c r="CO1" s="10"/>
      <c r="CP1" s="10"/>
      <c r="CQ1" s="10"/>
      <c r="CR1" s="10"/>
      <c r="CS1" s="10"/>
      <c r="CT1" s="10"/>
      <c r="CU1" s="10"/>
      <c r="CV1" s="10"/>
      <c r="CW1" s="10"/>
      <c r="CX1" s="10"/>
      <c r="CY1" s="10"/>
      <c r="CZ1" s="10"/>
      <c r="DA1" s="10"/>
      <c r="DB1" s="10"/>
      <c r="DC1" s="10"/>
      <c r="DD1" s="10"/>
      <c r="DE1" s="10"/>
      <c r="DF1" s="10"/>
      <c r="DG1" s="10"/>
      <c r="DH1" s="10"/>
      <c r="DI1" s="10"/>
      <c r="DJ1" s="10"/>
      <c r="DK1" s="10"/>
      <c r="DL1" s="10"/>
      <c r="DM1" s="10"/>
      <c r="DN1" s="10"/>
      <c r="DO1" s="10"/>
      <c r="DP1" s="10"/>
      <c r="DQ1" s="10"/>
      <c r="DR1" s="10"/>
      <c r="DS1" s="10"/>
      <c r="DT1" s="10"/>
      <c r="DU1" s="10"/>
      <c r="DV1" s="10"/>
      <c r="DW1" s="10"/>
      <c r="DX1" s="10"/>
      <c r="DY1" s="10"/>
      <c r="DZ1" s="10"/>
      <c r="EA1" s="10"/>
      <c r="EB1" s="10"/>
      <c r="EC1" s="10"/>
      <c r="ED1" s="10"/>
      <c r="EE1" s="10"/>
      <c r="EF1" s="10"/>
      <c r="EG1" s="10"/>
      <c r="EH1" s="10"/>
      <c r="EI1" s="10"/>
      <c r="EJ1" s="10"/>
      <c r="EK1" s="10"/>
      <c r="EL1" s="10"/>
      <c r="EM1" s="10"/>
      <c r="EN1" s="10"/>
      <c r="EO1" s="10"/>
      <c r="EP1" s="10"/>
      <c r="EQ1" s="10"/>
      <c r="ER1" s="10"/>
      <c r="ES1" s="10"/>
      <c r="ET1" s="10"/>
      <c r="EU1" s="10"/>
      <c r="EV1" s="10"/>
      <c r="EW1" s="10"/>
      <c r="EX1" s="10"/>
      <c r="EY1" s="10"/>
      <c r="EZ1" s="10"/>
      <c r="FA1" s="10"/>
      <c r="FB1" s="10"/>
      <c r="FC1" s="10"/>
      <c r="FD1" s="10"/>
      <c r="FE1" s="10"/>
      <c r="FF1" s="10"/>
      <c r="FG1" s="10"/>
      <c r="FH1" s="10"/>
      <c r="FI1" s="10"/>
      <c r="FJ1" s="10"/>
      <c r="FK1" s="10"/>
      <c r="FL1" s="10"/>
      <c r="FM1" s="10"/>
      <c r="FN1" s="10"/>
      <c r="FO1" s="10"/>
      <c r="FP1" s="10"/>
      <c r="FQ1" s="10"/>
      <c r="FR1" s="10"/>
      <c r="FS1" s="10"/>
      <c r="FT1" s="10"/>
      <c r="FU1" s="10"/>
      <c r="FV1" s="10"/>
      <c r="FW1" s="10"/>
      <c r="FX1" s="10"/>
      <c r="FY1" s="10"/>
      <c r="FZ1" s="10"/>
      <c r="GA1" s="10"/>
      <c r="GB1" s="10"/>
      <c r="GC1" s="10"/>
      <c r="GD1" s="10"/>
      <c r="GE1" s="10"/>
      <c r="GF1" s="10"/>
      <c r="GG1" s="10"/>
      <c r="GH1" s="10"/>
      <c r="GI1" s="10"/>
      <c r="GJ1" s="10"/>
      <c r="GK1" s="10"/>
      <c r="GL1" s="10"/>
      <c r="GM1" s="10"/>
      <c r="GN1" s="10"/>
      <c r="GO1" s="10"/>
      <c r="GP1" s="10"/>
      <c r="GQ1" s="10"/>
      <c r="GR1" s="10"/>
      <c r="GS1" s="10"/>
      <c r="GT1" s="10"/>
      <c r="GU1" s="10"/>
      <c r="GV1" s="10"/>
      <c r="GW1" s="10"/>
      <c r="GX1" s="10"/>
      <c r="GY1" s="10"/>
      <c r="GZ1" s="10"/>
      <c r="HA1" s="10"/>
      <c r="HB1" s="10"/>
      <c r="HC1" s="10"/>
      <c r="HD1" s="10"/>
      <c r="HE1" s="10"/>
      <c r="HF1" s="10"/>
      <c r="HG1" s="10"/>
      <c r="HH1" s="10"/>
      <c r="HI1" s="10"/>
      <c r="HJ1" s="10"/>
      <c r="HK1" s="10"/>
      <c r="HL1" s="10"/>
      <c r="HM1" s="10"/>
      <c r="HN1" s="10"/>
      <c r="HO1" s="10"/>
      <c r="HP1" s="10"/>
      <c r="HQ1" s="10"/>
      <c r="HR1" s="10"/>
      <c r="HS1" s="10"/>
      <c r="HT1" s="10"/>
      <c r="HU1" s="10"/>
      <c r="HV1" s="10"/>
      <c r="HW1" s="10"/>
      <c r="HX1" s="10"/>
      <c r="HY1" s="10"/>
      <c r="HZ1" s="10"/>
      <c r="IA1" s="10"/>
      <c r="IB1" s="10"/>
      <c r="IC1" s="10"/>
      <c r="ID1" s="10"/>
      <c r="IE1" s="10"/>
      <c r="IF1" s="10"/>
      <c r="IG1" s="10"/>
      <c r="IH1" s="10"/>
      <c r="II1" s="10"/>
      <c r="IJ1" s="10"/>
      <c r="IK1" s="10"/>
      <c r="IL1" s="10"/>
      <c r="IM1" s="10"/>
      <c r="IN1" s="10"/>
      <c r="IO1" s="10"/>
      <c r="IP1" s="10"/>
    </row>
    <row r="2" spans="1:10" ht="30" customHeight="1">
      <c r="A2" s="227" t="s">
        <v>187</v>
      </c>
      <c r="B2" s="227"/>
      <c r="C2" s="227"/>
      <c r="D2" s="227"/>
      <c r="E2" s="227"/>
      <c r="F2" s="227"/>
      <c r="G2" s="227"/>
      <c r="H2" s="227"/>
      <c r="I2" s="227"/>
      <c r="J2" s="227"/>
    </row>
    <row r="3" spans="1:7" ht="21" customHeight="1">
      <c r="A3" s="27"/>
      <c r="B3" s="27"/>
      <c r="C3" s="27"/>
      <c r="D3" s="27"/>
      <c r="E3" s="27"/>
      <c r="F3" s="27"/>
      <c r="G3" s="28"/>
    </row>
    <row r="4" spans="1:11" s="30" customFormat="1" ht="33" customHeight="1">
      <c r="A4" s="29" t="s">
        <v>41</v>
      </c>
      <c r="B4" s="29" t="s">
        <v>42</v>
      </c>
      <c r="C4" s="29" t="s">
        <v>9</v>
      </c>
      <c r="D4" s="29" t="s">
        <v>8</v>
      </c>
      <c r="E4" s="29" t="s">
        <v>9</v>
      </c>
      <c r="F4" s="29" t="s">
        <v>30</v>
      </c>
      <c r="G4" s="29" t="s">
        <v>31</v>
      </c>
      <c r="H4" s="53" t="s">
        <v>36</v>
      </c>
      <c r="I4" s="53" t="s">
        <v>123</v>
      </c>
      <c r="J4" s="54" t="s">
        <v>152</v>
      </c>
      <c r="K4" s="51"/>
    </row>
    <row r="5" spans="1:10" ht="52.5" customHeight="1">
      <c r="A5" s="215" t="s">
        <v>43</v>
      </c>
      <c r="B5" s="218" t="s">
        <v>44</v>
      </c>
      <c r="C5" s="220">
        <f>SUM(E5:E6)</f>
        <v>10</v>
      </c>
      <c r="D5" s="31" t="s">
        <v>24</v>
      </c>
      <c r="E5" s="32">
        <v>3</v>
      </c>
      <c r="F5" s="33" t="s">
        <v>45</v>
      </c>
      <c r="G5" s="34" t="s">
        <v>46</v>
      </c>
      <c r="H5" s="43">
        <f>E5-I5</f>
        <v>3</v>
      </c>
      <c r="I5" s="43"/>
      <c r="J5" s="55"/>
    </row>
    <row r="6" spans="1:10" ht="66" customHeight="1">
      <c r="A6" s="216"/>
      <c r="B6" s="219"/>
      <c r="C6" s="221"/>
      <c r="D6" s="31" t="s">
        <v>102</v>
      </c>
      <c r="E6" s="32">
        <v>7</v>
      </c>
      <c r="F6" s="33" t="s">
        <v>47</v>
      </c>
      <c r="G6" s="34" t="s">
        <v>48</v>
      </c>
      <c r="H6" s="43">
        <f aca="true" t="shared" si="0" ref="H6:H37">E6-I6</f>
        <v>6</v>
      </c>
      <c r="I6" s="43">
        <v>1</v>
      </c>
      <c r="J6" s="144" t="s">
        <v>218</v>
      </c>
    </row>
    <row r="7" spans="1:10" ht="92.25" customHeight="1">
      <c r="A7" s="216"/>
      <c r="B7" s="218" t="s">
        <v>49</v>
      </c>
      <c r="C7" s="220">
        <f>SUM(E7:E9)</f>
        <v>5</v>
      </c>
      <c r="D7" s="31" t="s">
        <v>25</v>
      </c>
      <c r="E7" s="32">
        <v>1</v>
      </c>
      <c r="F7" s="35" t="s">
        <v>50</v>
      </c>
      <c r="G7" s="46" t="s">
        <v>94</v>
      </c>
      <c r="H7" s="43">
        <f t="shared" si="0"/>
        <v>1</v>
      </c>
      <c r="I7" s="43"/>
      <c r="J7" s="62"/>
    </row>
    <row r="8" spans="1:10" ht="93.75" customHeight="1">
      <c r="A8" s="216"/>
      <c r="B8" s="222"/>
      <c r="C8" s="223"/>
      <c r="D8" s="35" t="s">
        <v>83</v>
      </c>
      <c r="E8" s="32">
        <v>1</v>
      </c>
      <c r="F8" s="35" t="s">
        <v>51</v>
      </c>
      <c r="G8" s="35" t="s">
        <v>95</v>
      </c>
      <c r="H8" s="43">
        <f t="shared" si="0"/>
        <v>0</v>
      </c>
      <c r="I8" s="43">
        <v>1</v>
      </c>
      <c r="J8" s="56" t="s">
        <v>191</v>
      </c>
    </row>
    <row r="9" spans="1:10" ht="97.5" customHeight="1">
      <c r="A9" s="217"/>
      <c r="B9" s="219"/>
      <c r="C9" s="221"/>
      <c r="D9" s="44" t="s">
        <v>84</v>
      </c>
      <c r="E9" s="32">
        <v>3</v>
      </c>
      <c r="F9" s="35" t="s">
        <v>52</v>
      </c>
      <c r="G9" s="64" t="s">
        <v>124</v>
      </c>
      <c r="H9" s="43">
        <f t="shared" si="0"/>
        <v>3</v>
      </c>
      <c r="I9" s="43"/>
      <c r="J9" s="49"/>
    </row>
    <row r="10" spans="1:11" s="12" customFormat="1" ht="59.25" customHeight="1">
      <c r="A10" s="215" t="s">
        <v>53</v>
      </c>
      <c r="B10" s="218" t="s">
        <v>54</v>
      </c>
      <c r="C10" s="220">
        <f>SUM(E10:E16)</f>
        <v>13</v>
      </c>
      <c r="D10" s="44" t="s">
        <v>85</v>
      </c>
      <c r="E10" s="32">
        <v>3</v>
      </c>
      <c r="F10" s="33" t="s">
        <v>87</v>
      </c>
      <c r="G10" s="47" t="s">
        <v>86</v>
      </c>
      <c r="H10" s="43">
        <f>E10-I10</f>
        <v>0</v>
      </c>
      <c r="I10" s="43">
        <v>3</v>
      </c>
      <c r="J10" s="56" t="s">
        <v>192</v>
      </c>
      <c r="K10" s="45"/>
    </row>
    <row r="11" spans="1:11" s="12" customFormat="1" ht="91.5" customHeight="1">
      <c r="A11" s="216"/>
      <c r="B11" s="222"/>
      <c r="C11" s="223"/>
      <c r="D11" s="31" t="s">
        <v>32</v>
      </c>
      <c r="E11" s="32">
        <v>2</v>
      </c>
      <c r="F11" s="33" t="s">
        <v>55</v>
      </c>
      <c r="G11" s="34" t="s">
        <v>56</v>
      </c>
      <c r="H11" s="43">
        <f t="shared" si="0"/>
        <v>0</v>
      </c>
      <c r="I11" s="43">
        <v>2</v>
      </c>
      <c r="J11" s="56" t="s">
        <v>193</v>
      </c>
      <c r="K11" s="45"/>
    </row>
    <row r="12" spans="1:10" ht="114.75" customHeight="1">
      <c r="A12" s="216"/>
      <c r="B12" s="222"/>
      <c r="C12" s="223"/>
      <c r="D12" s="31" t="s">
        <v>57</v>
      </c>
      <c r="E12" s="32">
        <v>2</v>
      </c>
      <c r="F12" s="33" t="s">
        <v>58</v>
      </c>
      <c r="G12" s="34" t="s">
        <v>59</v>
      </c>
      <c r="H12" s="43">
        <f t="shared" si="0"/>
        <v>0</v>
      </c>
      <c r="I12" s="43">
        <v>2</v>
      </c>
      <c r="J12" s="141" t="s">
        <v>204</v>
      </c>
    </row>
    <row r="13" spans="1:10" ht="65.25" customHeight="1">
      <c r="A13" s="216"/>
      <c r="B13" s="222"/>
      <c r="C13" s="223"/>
      <c r="D13" s="44" t="s">
        <v>88</v>
      </c>
      <c r="E13" s="32">
        <v>1</v>
      </c>
      <c r="F13" s="33" t="s">
        <v>60</v>
      </c>
      <c r="G13" s="34" t="s">
        <v>96</v>
      </c>
      <c r="H13" s="43">
        <f t="shared" si="0"/>
        <v>0</v>
      </c>
      <c r="I13" s="43">
        <v>1</v>
      </c>
      <c r="J13" s="145" t="s">
        <v>194</v>
      </c>
    </row>
    <row r="14" spans="1:11" s="12" customFormat="1" ht="68.25" customHeight="1">
      <c r="A14" s="216"/>
      <c r="B14" s="222"/>
      <c r="C14" s="223"/>
      <c r="D14" s="44" t="s">
        <v>89</v>
      </c>
      <c r="E14" s="32">
        <v>2</v>
      </c>
      <c r="F14" s="33" t="s">
        <v>61</v>
      </c>
      <c r="G14" s="47" t="s">
        <v>97</v>
      </c>
      <c r="H14" s="43">
        <f t="shared" si="0"/>
        <v>2</v>
      </c>
      <c r="I14" s="43">
        <v>0</v>
      </c>
      <c r="J14" s="34"/>
      <c r="K14" s="45"/>
    </row>
    <row r="15" spans="1:11" s="12" customFormat="1" ht="67.5" customHeight="1">
      <c r="A15" s="216"/>
      <c r="B15" s="222"/>
      <c r="C15" s="223"/>
      <c r="D15" s="35" t="s">
        <v>91</v>
      </c>
      <c r="E15" s="32">
        <v>1</v>
      </c>
      <c r="F15" s="35" t="s">
        <v>62</v>
      </c>
      <c r="G15" s="33" t="s">
        <v>98</v>
      </c>
      <c r="H15" s="43">
        <f t="shared" si="0"/>
        <v>1</v>
      </c>
      <c r="I15" s="43">
        <v>0</v>
      </c>
      <c r="J15" s="140"/>
      <c r="K15" s="45"/>
    </row>
    <row r="16" spans="1:10" ht="84.75" customHeight="1">
      <c r="A16" s="216"/>
      <c r="B16" s="219"/>
      <c r="C16" s="221"/>
      <c r="D16" s="44" t="s">
        <v>90</v>
      </c>
      <c r="E16" s="32">
        <v>2</v>
      </c>
      <c r="F16" s="35" t="s">
        <v>63</v>
      </c>
      <c r="G16" s="31" t="s">
        <v>64</v>
      </c>
      <c r="H16" s="43">
        <f t="shared" si="0"/>
        <v>0</v>
      </c>
      <c r="I16" s="43">
        <v>2</v>
      </c>
      <c r="J16" s="141" t="s">
        <v>195</v>
      </c>
    </row>
    <row r="17" spans="1:11" s="36" customFormat="1" ht="86.25" customHeight="1">
      <c r="A17" s="216"/>
      <c r="B17" s="218" t="s">
        <v>65</v>
      </c>
      <c r="C17" s="220">
        <f>SUM(E17:E20)</f>
        <v>11</v>
      </c>
      <c r="D17" s="31" t="s">
        <v>27</v>
      </c>
      <c r="E17" s="32">
        <v>2</v>
      </c>
      <c r="F17" s="33" t="s">
        <v>66</v>
      </c>
      <c r="G17" s="141" t="s">
        <v>196</v>
      </c>
      <c r="H17" s="43">
        <f t="shared" si="0"/>
        <v>1</v>
      </c>
      <c r="I17" s="43">
        <v>1</v>
      </c>
      <c r="J17" s="141" t="s">
        <v>208</v>
      </c>
      <c r="K17" s="45"/>
    </row>
    <row r="18" spans="1:11" s="36" customFormat="1" ht="122.25" customHeight="1">
      <c r="A18" s="216"/>
      <c r="B18" s="222"/>
      <c r="C18" s="223"/>
      <c r="D18" s="31" t="s">
        <v>33</v>
      </c>
      <c r="E18" s="32">
        <v>6</v>
      </c>
      <c r="F18" s="33" t="s">
        <v>67</v>
      </c>
      <c r="G18" s="141" t="s">
        <v>200</v>
      </c>
      <c r="H18" s="43">
        <f t="shared" si="0"/>
        <v>4</v>
      </c>
      <c r="I18" s="43">
        <v>2</v>
      </c>
      <c r="J18" s="141" t="s">
        <v>197</v>
      </c>
      <c r="K18" s="45"/>
    </row>
    <row r="19" spans="1:11" s="36" customFormat="1" ht="55.5" customHeight="1">
      <c r="A19" s="216"/>
      <c r="B19" s="222"/>
      <c r="C19" s="223"/>
      <c r="D19" s="31" t="s">
        <v>26</v>
      </c>
      <c r="E19" s="32">
        <v>1</v>
      </c>
      <c r="F19" s="33" t="s">
        <v>100</v>
      </c>
      <c r="G19" s="48" t="s">
        <v>101</v>
      </c>
      <c r="H19" s="43">
        <f t="shared" si="0"/>
        <v>1</v>
      </c>
      <c r="I19" s="43">
        <v>0</v>
      </c>
      <c r="J19" s="141"/>
      <c r="K19" s="45"/>
    </row>
    <row r="20" spans="1:11" s="36" customFormat="1" ht="38.25" customHeight="1">
      <c r="A20" s="216"/>
      <c r="B20" s="219"/>
      <c r="C20" s="221"/>
      <c r="D20" s="31" t="s">
        <v>103</v>
      </c>
      <c r="E20" s="32">
        <v>2</v>
      </c>
      <c r="F20" s="37" t="s">
        <v>68</v>
      </c>
      <c r="G20" s="141" t="s">
        <v>201</v>
      </c>
      <c r="H20" s="43">
        <f t="shared" si="0"/>
        <v>1</v>
      </c>
      <c r="I20" s="43">
        <v>1</v>
      </c>
      <c r="J20" s="141" t="s">
        <v>203</v>
      </c>
      <c r="K20" s="45"/>
    </row>
    <row r="21" spans="1:11" s="38" customFormat="1" ht="53.25" customHeight="1">
      <c r="A21" s="216"/>
      <c r="B21" s="218" t="s">
        <v>69</v>
      </c>
      <c r="C21" s="220">
        <f>SUM(E21:E23)</f>
        <v>3</v>
      </c>
      <c r="D21" s="31" t="s">
        <v>104</v>
      </c>
      <c r="E21" s="32">
        <v>1</v>
      </c>
      <c r="F21" s="33" t="s">
        <v>70</v>
      </c>
      <c r="G21" s="34" t="s">
        <v>71</v>
      </c>
      <c r="H21" s="43">
        <f t="shared" si="0"/>
        <v>0.5</v>
      </c>
      <c r="I21" s="43">
        <v>0.5</v>
      </c>
      <c r="J21" s="141" t="s">
        <v>198</v>
      </c>
      <c r="K21" s="45"/>
    </row>
    <row r="22" spans="1:11" s="38" customFormat="1" ht="53.25" customHeight="1">
      <c r="A22" s="216"/>
      <c r="B22" s="222"/>
      <c r="C22" s="223"/>
      <c r="D22" s="31" t="s">
        <v>105</v>
      </c>
      <c r="E22" s="32">
        <v>1</v>
      </c>
      <c r="F22" s="33" t="s">
        <v>72</v>
      </c>
      <c r="G22" s="34" t="s">
        <v>153</v>
      </c>
      <c r="H22" s="43">
        <f t="shared" si="0"/>
        <v>0.5</v>
      </c>
      <c r="I22" s="43">
        <v>0.5</v>
      </c>
      <c r="J22" s="141" t="s">
        <v>199</v>
      </c>
      <c r="K22" s="45"/>
    </row>
    <row r="23" spans="1:11" s="38" customFormat="1" ht="55.5" customHeight="1">
      <c r="A23" s="217"/>
      <c r="B23" s="219"/>
      <c r="C23" s="221"/>
      <c r="D23" s="31" t="s">
        <v>34</v>
      </c>
      <c r="E23" s="32">
        <v>1</v>
      </c>
      <c r="F23" s="33" t="s">
        <v>73</v>
      </c>
      <c r="G23" s="34" t="s">
        <v>99</v>
      </c>
      <c r="H23" s="43">
        <f t="shared" si="0"/>
        <v>1</v>
      </c>
      <c r="I23" s="43"/>
      <c r="J23" s="31"/>
      <c r="K23" s="45"/>
    </row>
    <row r="24" spans="1:11" s="38" customFormat="1" ht="24" customHeight="1">
      <c r="A24" s="215" t="s">
        <v>74</v>
      </c>
      <c r="B24" s="218" t="s">
        <v>75</v>
      </c>
      <c r="C24" s="220">
        <f>SUM(E24:E34)</f>
        <v>30</v>
      </c>
      <c r="D24" s="224" t="s">
        <v>76</v>
      </c>
      <c r="E24" s="231">
        <f>SUM(H24:H29)</f>
        <v>13</v>
      </c>
      <c r="F24" s="234" t="s">
        <v>155</v>
      </c>
      <c r="G24" s="34" t="s">
        <v>212</v>
      </c>
      <c r="H24" s="43">
        <v>3</v>
      </c>
      <c r="I24" s="43"/>
      <c r="J24" s="141"/>
      <c r="K24" s="230"/>
    </row>
    <row r="25" spans="1:11" s="38" customFormat="1" ht="24" customHeight="1">
      <c r="A25" s="216"/>
      <c r="B25" s="222"/>
      <c r="C25" s="223"/>
      <c r="D25" s="225"/>
      <c r="E25" s="232"/>
      <c r="F25" s="235"/>
      <c r="G25" s="34" t="s">
        <v>209</v>
      </c>
      <c r="H25" s="43">
        <v>3</v>
      </c>
      <c r="I25" s="43"/>
      <c r="J25" s="141"/>
      <c r="K25" s="230"/>
    </row>
    <row r="26" spans="1:11" s="38" customFormat="1" ht="24" customHeight="1">
      <c r="A26" s="216"/>
      <c r="B26" s="222"/>
      <c r="C26" s="223"/>
      <c r="D26" s="225"/>
      <c r="E26" s="232"/>
      <c r="F26" s="235"/>
      <c r="G26" s="34" t="s">
        <v>211</v>
      </c>
      <c r="H26" s="43">
        <v>2</v>
      </c>
      <c r="I26" s="43"/>
      <c r="J26" s="141"/>
      <c r="K26" s="230"/>
    </row>
    <row r="27" spans="1:11" s="38" customFormat="1" ht="24" customHeight="1">
      <c r="A27" s="216"/>
      <c r="B27" s="222"/>
      <c r="C27" s="223"/>
      <c r="D27" s="225"/>
      <c r="E27" s="232"/>
      <c r="F27" s="235"/>
      <c r="G27" s="34" t="s">
        <v>210</v>
      </c>
      <c r="H27" s="43">
        <v>2</v>
      </c>
      <c r="I27" s="43"/>
      <c r="J27" s="141"/>
      <c r="K27" s="230"/>
    </row>
    <row r="28" spans="1:11" s="38" customFormat="1" ht="24" customHeight="1">
      <c r="A28" s="216"/>
      <c r="B28" s="222"/>
      <c r="C28" s="223"/>
      <c r="D28" s="225"/>
      <c r="E28" s="232"/>
      <c r="F28" s="235"/>
      <c r="G28" s="31" t="s">
        <v>220</v>
      </c>
      <c r="H28" s="43">
        <v>1.5</v>
      </c>
      <c r="I28" s="43"/>
      <c r="J28" s="141"/>
      <c r="K28" s="230"/>
    </row>
    <row r="29" spans="1:11" s="38" customFormat="1" ht="24" customHeight="1">
      <c r="A29" s="216"/>
      <c r="B29" s="222"/>
      <c r="C29" s="223"/>
      <c r="D29" s="226"/>
      <c r="E29" s="233"/>
      <c r="F29" s="236"/>
      <c r="G29" s="31" t="s">
        <v>213</v>
      </c>
      <c r="H29" s="43">
        <v>1.5</v>
      </c>
      <c r="I29" s="43"/>
      <c r="J29" s="141"/>
      <c r="K29" s="230"/>
    </row>
    <row r="30" spans="1:10" ht="78.75" customHeight="1">
      <c r="A30" s="216"/>
      <c r="B30" s="222"/>
      <c r="C30" s="223"/>
      <c r="D30" s="31" t="s">
        <v>77</v>
      </c>
      <c r="E30" s="32">
        <v>4</v>
      </c>
      <c r="F30" s="33" t="s">
        <v>156</v>
      </c>
      <c r="G30" s="34" t="s">
        <v>214</v>
      </c>
      <c r="H30" s="43">
        <f t="shared" si="0"/>
        <v>4</v>
      </c>
      <c r="I30" s="43"/>
      <c r="J30" s="34"/>
    </row>
    <row r="31" spans="1:10" ht="24" customHeight="1">
      <c r="A31" s="216"/>
      <c r="B31" s="222"/>
      <c r="C31" s="223"/>
      <c r="D31" s="224" t="s">
        <v>78</v>
      </c>
      <c r="E31" s="220">
        <v>8</v>
      </c>
      <c r="F31" s="237" t="s">
        <v>205</v>
      </c>
      <c r="G31" s="34" t="s">
        <v>216</v>
      </c>
      <c r="H31" s="43">
        <v>3</v>
      </c>
      <c r="I31" s="43"/>
      <c r="J31" s="34"/>
    </row>
    <row r="32" spans="1:10" ht="33.75" customHeight="1">
      <c r="A32" s="216"/>
      <c r="B32" s="222"/>
      <c r="C32" s="223"/>
      <c r="D32" s="225"/>
      <c r="E32" s="223"/>
      <c r="F32" s="238"/>
      <c r="G32" s="34" t="s">
        <v>219</v>
      </c>
      <c r="H32" s="43">
        <v>3</v>
      </c>
      <c r="I32" s="43"/>
      <c r="J32" s="34"/>
    </row>
    <row r="33" spans="1:10" ht="27" customHeight="1">
      <c r="A33" s="216"/>
      <c r="B33" s="222"/>
      <c r="C33" s="223"/>
      <c r="D33" s="226"/>
      <c r="E33" s="221"/>
      <c r="F33" s="239"/>
      <c r="G33" s="34" t="s">
        <v>217</v>
      </c>
      <c r="H33" s="43">
        <v>2</v>
      </c>
      <c r="I33" s="43"/>
      <c r="J33" s="34"/>
    </row>
    <row r="34" spans="1:10" ht="64.5" customHeight="1">
      <c r="A34" s="217"/>
      <c r="B34" s="219"/>
      <c r="C34" s="221"/>
      <c r="D34" s="44" t="s">
        <v>92</v>
      </c>
      <c r="E34" s="32">
        <v>5</v>
      </c>
      <c r="F34" s="33" t="s">
        <v>79</v>
      </c>
      <c r="G34" s="123" t="s">
        <v>154</v>
      </c>
      <c r="H34" s="43">
        <f t="shared" si="0"/>
        <v>5</v>
      </c>
      <c r="I34" s="32"/>
      <c r="J34" s="56"/>
    </row>
    <row r="35" spans="1:10" ht="50.25" customHeight="1">
      <c r="A35" s="215" t="s">
        <v>80</v>
      </c>
      <c r="B35" s="222"/>
      <c r="C35" s="121">
        <v>20</v>
      </c>
      <c r="D35" s="123" t="s">
        <v>93</v>
      </c>
      <c r="E35" s="121">
        <v>18</v>
      </c>
      <c r="F35" s="124" t="s">
        <v>157</v>
      </c>
      <c r="G35" s="122" t="s">
        <v>221</v>
      </c>
      <c r="H35" s="146">
        <v>18</v>
      </c>
      <c r="I35" s="32"/>
      <c r="J35" s="124"/>
    </row>
    <row r="36" spans="1:10" ht="30" customHeight="1">
      <c r="A36" s="216"/>
      <c r="B36" s="222"/>
      <c r="C36" s="32">
        <v>3</v>
      </c>
      <c r="D36" s="31" t="s">
        <v>35</v>
      </c>
      <c r="E36" s="32">
        <v>5</v>
      </c>
      <c r="F36" s="33" t="s">
        <v>81</v>
      </c>
      <c r="G36" s="143" t="s">
        <v>206</v>
      </c>
      <c r="H36" s="43">
        <f t="shared" si="0"/>
        <v>3</v>
      </c>
      <c r="I36" s="43">
        <v>2</v>
      </c>
      <c r="J36" s="145" t="s">
        <v>207</v>
      </c>
    </row>
    <row r="37" spans="1:10" ht="38.25" customHeight="1">
      <c r="A37" s="217"/>
      <c r="B37" s="219"/>
      <c r="C37" s="41">
        <v>5</v>
      </c>
      <c r="D37" s="122" t="s">
        <v>28</v>
      </c>
      <c r="E37" s="32">
        <v>5</v>
      </c>
      <c r="F37" s="63" t="s">
        <v>82</v>
      </c>
      <c r="G37" s="143" t="s">
        <v>202</v>
      </c>
      <c r="H37" s="43">
        <f t="shared" si="0"/>
        <v>5</v>
      </c>
      <c r="I37" s="43"/>
      <c r="J37" s="56" t="s">
        <v>215</v>
      </c>
    </row>
    <row r="38" spans="1:11" s="128" customFormat="1" ht="27" customHeight="1">
      <c r="A38" s="228" t="s">
        <v>4</v>
      </c>
      <c r="B38" s="229"/>
      <c r="C38" s="39">
        <f>SUM(C5:C37)</f>
        <v>100</v>
      </c>
      <c r="D38" s="39"/>
      <c r="E38" s="32">
        <f>SUM(E5:E37)</f>
        <v>100</v>
      </c>
      <c r="F38" s="40"/>
      <c r="G38" s="40"/>
      <c r="H38" s="43">
        <f>SUM(H5:H37)</f>
        <v>81</v>
      </c>
      <c r="I38" s="43">
        <f>SUM(I5:I37)</f>
        <v>19</v>
      </c>
      <c r="J38" s="126"/>
      <c r="K38" s="127"/>
    </row>
    <row r="42" ht="14.25">
      <c r="H42" s="12"/>
    </row>
  </sheetData>
  <sheetProtection/>
  <mergeCells count="26">
    <mergeCell ref="K24:K29"/>
    <mergeCell ref="A24:A34"/>
    <mergeCell ref="B24:B34"/>
    <mergeCell ref="C24:C34"/>
    <mergeCell ref="A35:A37"/>
    <mergeCell ref="E24:E29"/>
    <mergeCell ref="F24:F29"/>
    <mergeCell ref="B35:B37"/>
    <mergeCell ref="E31:E33"/>
    <mergeCell ref="F31:F33"/>
    <mergeCell ref="A2:J2"/>
    <mergeCell ref="A38:B38"/>
    <mergeCell ref="C10:C16"/>
    <mergeCell ref="B17:B20"/>
    <mergeCell ref="C17:C20"/>
    <mergeCell ref="B21:B23"/>
    <mergeCell ref="C21:C23"/>
    <mergeCell ref="B10:B16"/>
    <mergeCell ref="A10:A23"/>
    <mergeCell ref="D24:D29"/>
    <mergeCell ref="A5:A9"/>
    <mergeCell ref="B5:B6"/>
    <mergeCell ref="C5:C6"/>
    <mergeCell ref="B7:B9"/>
    <mergeCell ref="C7:C9"/>
    <mergeCell ref="D31:D33"/>
  </mergeCells>
  <printOptions horizontalCentered="1"/>
  <pageMargins left="0" right="0" top="0.7086614173228347" bottom="0.4724409448818898" header="0.31496062992125984" footer="0.31496062992125984"/>
  <pageSetup horizontalDpi="600" verticalDpi="600" orientation="landscape" paperSize="9" scale="75"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2021-11-08T10:09:52Z</cp:lastPrinted>
  <dcterms:created xsi:type="dcterms:W3CDTF">1996-12-17T01:32:42Z</dcterms:created>
  <dcterms:modified xsi:type="dcterms:W3CDTF">2021-11-08T10:10:33Z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